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FAR2021\"/>
    </mc:Choice>
  </mc:AlternateContent>
  <xr:revisionPtr revIDLastSave="0" documentId="8_{810DC5B8-574F-452E-B830-75A795819248}" xr6:coauthVersionLast="47" xr6:coauthVersionMax="47" xr10:uidLastSave="{00000000-0000-0000-0000-000000000000}"/>
  <bookViews>
    <workbookView xWindow="-120" yWindow="-120" windowWidth="29040" windowHeight="15840" firstSheet="8" activeTab="8" xr2:uid="{00000000-000D-0000-FFFF-FFFF00000000}"/>
  </bookViews>
  <sheets>
    <sheet name="CAR" sheetId="52" state="hidden" r:id="rId1"/>
    <sheet name="I" sheetId="38" state="hidden" r:id="rId2"/>
    <sheet name="II" sheetId="39" state="hidden" r:id="rId3"/>
    <sheet name="III" sheetId="40" state="hidden" r:id="rId4"/>
    <sheet name="IV-A" sheetId="41" state="hidden" r:id="rId5"/>
    <sheet name="IV-B" sheetId="42" state="hidden" r:id="rId6"/>
    <sheet name="V" sheetId="43" state="hidden" r:id="rId7"/>
    <sheet name="VI" sheetId="44" state="hidden" r:id="rId8"/>
    <sheet name="VII" sheetId="45" r:id="rId9"/>
    <sheet name="VIII" sheetId="46" state="hidden" r:id="rId10"/>
    <sheet name="IX" sheetId="47" state="hidden" r:id="rId11"/>
    <sheet name="X" sheetId="48" state="hidden" r:id="rId12"/>
    <sheet name="XI" sheetId="49" state="hidden" r:id="rId13"/>
    <sheet name="XII" sheetId="50" state="hidden" r:id="rId14"/>
    <sheet name="XIII" sheetId="51" state="hidden" r:id="rId15"/>
  </sheets>
  <definedNames>
    <definedName name="_xlnm._FilterDatabase" localSheetId="0" hidden="1">CAR!$A$11:$V$86</definedName>
    <definedName name="_xlnm._FilterDatabase" localSheetId="1" hidden="1">I!$A$11:$V$86</definedName>
    <definedName name="_xlnm._FilterDatabase" localSheetId="2" hidden="1">II!$A$11:$V$86</definedName>
    <definedName name="_xlnm._FilterDatabase" localSheetId="3" hidden="1">III!$A$11:$V$87</definedName>
    <definedName name="_xlnm._FilterDatabase" localSheetId="4" hidden="1">'IV-A'!$A$11:$V$86</definedName>
    <definedName name="_xlnm._FilterDatabase" localSheetId="5" hidden="1">'IV-B'!$A$11:$V$86</definedName>
    <definedName name="_xlnm._FilterDatabase" localSheetId="10" hidden="1">IX!$A$11:$V$86</definedName>
    <definedName name="_xlnm._FilterDatabase" localSheetId="6" hidden="1">V!$A$11:$V$86</definedName>
    <definedName name="_xlnm._FilterDatabase" localSheetId="7" hidden="1">VI!$A$11:$V$86</definedName>
    <definedName name="_xlnm._FilterDatabase" localSheetId="8" hidden="1">VII!$A$11:$V$86</definedName>
    <definedName name="_xlnm._FilterDatabase" localSheetId="9" hidden="1">VIII!$A$11:$V$86</definedName>
    <definedName name="_xlnm._FilterDatabase" localSheetId="11" hidden="1">X!$A$11:$V$86</definedName>
    <definedName name="_xlnm._FilterDatabase" localSheetId="12" hidden="1">XI!$A$11:$V$86</definedName>
    <definedName name="_xlnm._FilterDatabase" localSheetId="13" hidden="1">XII!$A$11:$V$86</definedName>
    <definedName name="_xlnm._FilterDatabase" localSheetId="14" hidden="1">XIII!$A$11:$V$87</definedName>
    <definedName name="_xlnm.Print_Area" localSheetId="4">'IV-A'!$A$1:$R$99</definedName>
    <definedName name="_xlnm.Print_Titles" localSheetId="0">CAR!$8:$11</definedName>
    <definedName name="_xlnm.Print_Titles" localSheetId="1">I!$8:$11</definedName>
    <definedName name="_xlnm.Print_Titles" localSheetId="2">II!$8:$11</definedName>
    <definedName name="_xlnm.Print_Titles" localSheetId="3">III!$8:$11</definedName>
    <definedName name="_xlnm.Print_Titles" localSheetId="4">'IV-A'!$8:$11</definedName>
    <definedName name="_xlnm.Print_Titles" localSheetId="5">'IV-B'!$8:$11</definedName>
    <definedName name="_xlnm.Print_Titles" localSheetId="10">IX!$8:$11</definedName>
    <definedName name="_xlnm.Print_Titles" localSheetId="6">V!$8:$11</definedName>
    <definedName name="_xlnm.Print_Titles" localSheetId="7">VI!$8:$11</definedName>
    <definedName name="_xlnm.Print_Titles" localSheetId="8">VII!$8:$11</definedName>
    <definedName name="_xlnm.Print_Titles" localSheetId="9">VIII!$8:$11</definedName>
    <definedName name="_xlnm.Print_Titles" localSheetId="11">X!$8:$11</definedName>
    <definedName name="_xlnm.Print_Titles" localSheetId="12">XI!$8:$11</definedName>
    <definedName name="_xlnm.Print_Titles" localSheetId="13">XII!$8:$11</definedName>
    <definedName name="_xlnm.Print_Titles" localSheetId="14">XIII!$8:$11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45" l="1"/>
  <c r="G79" i="46" l="1"/>
  <c r="G78" i="46" s="1"/>
  <c r="G77" i="46" s="1"/>
  <c r="G76" i="46" s="1"/>
  <c r="G75" i="46" s="1"/>
  <c r="E79" i="46"/>
  <c r="E78" i="46" s="1"/>
  <c r="E77" i="46" s="1"/>
  <c r="E76" i="46" s="1"/>
  <c r="E75" i="46" s="1"/>
  <c r="G15" i="51"/>
  <c r="E15" i="51"/>
  <c r="G25" i="51"/>
  <c r="E25" i="51"/>
  <c r="G22" i="51"/>
  <c r="F22" i="51"/>
  <c r="E22" i="51"/>
  <c r="G19" i="51"/>
  <c r="F19" i="51"/>
  <c r="E19" i="51"/>
  <c r="G32" i="51"/>
  <c r="E32" i="51"/>
  <c r="E24" i="51" s="1"/>
  <c r="G29" i="51"/>
  <c r="G24" i="51" s="1"/>
  <c r="F29" i="51"/>
  <c r="E29" i="51"/>
  <c r="G38" i="51"/>
  <c r="G37" i="51" s="1"/>
  <c r="E38" i="51"/>
  <c r="E37" i="51" s="1"/>
  <c r="G42" i="51"/>
  <c r="G41" i="51" s="1"/>
  <c r="E42" i="51"/>
  <c r="E41" i="51" s="1"/>
  <c r="E36" i="51" s="1"/>
  <c r="G47" i="51"/>
  <c r="G46" i="51" s="1"/>
  <c r="G45" i="51" s="1"/>
  <c r="E47" i="51"/>
  <c r="E46" i="51" s="1"/>
  <c r="E45" i="51" s="1"/>
  <c r="G53" i="51"/>
  <c r="E53" i="51"/>
  <c r="G67" i="51"/>
  <c r="E67" i="51"/>
  <c r="E66" i="51" s="1"/>
  <c r="G66" i="51"/>
  <c r="G62" i="51"/>
  <c r="F62" i="51"/>
  <c r="E62" i="51"/>
  <c r="G60" i="51"/>
  <c r="F60" i="51"/>
  <c r="E60" i="51"/>
  <c r="G58" i="51"/>
  <c r="F58" i="51"/>
  <c r="E58" i="51"/>
  <c r="G55" i="51"/>
  <c r="F55" i="51"/>
  <c r="E55" i="51"/>
  <c r="G74" i="51"/>
  <c r="E74" i="51"/>
  <c r="E73" i="51"/>
  <c r="E72" i="51" s="1"/>
  <c r="G73" i="51"/>
  <c r="G72" i="51" s="1"/>
  <c r="G70" i="51"/>
  <c r="G69" i="51" s="1"/>
  <c r="F70" i="51"/>
  <c r="F69" i="51" s="1"/>
  <c r="E70" i="51"/>
  <c r="E69" i="51" s="1"/>
  <c r="G86" i="51"/>
  <c r="E86" i="51"/>
  <c r="G84" i="51"/>
  <c r="E84" i="51"/>
  <c r="G85" i="50"/>
  <c r="E85" i="50"/>
  <c r="G83" i="50"/>
  <c r="E83" i="50"/>
  <c r="G73" i="50"/>
  <c r="G72" i="50" s="1"/>
  <c r="G71" i="50" s="1"/>
  <c r="E73" i="50"/>
  <c r="E72" i="50" s="1"/>
  <c r="E71" i="50" s="1"/>
  <c r="G69" i="50"/>
  <c r="G68" i="50" s="1"/>
  <c r="F69" i="50"/>
  <c r="F68" i="50" s="1"/>
  <c r="E69" i="50"/>
  <c r="E68" i="50" s="1"/>
  <c r="G66" i="50"/>
  <c r="G65" i="50" s="1"/>
  <c r="E66" i="50"/>
  <c r="E65" i="50" s="1"/>
  <c r="G61" i="50"/>
  <c r="F61" i="50"/>
  <c r="E61" i="50"/>
  <c r="G59" i="50"/>
  <c r="F59" i="50"/>
  <c r="E59" i="50"/>
  <c r="G57" i="50"/>
  <c r="F57" i="50"/>
  <c r="E57" i="50"/>
  <c r="G54" i="50"/>
  <c r="F54" i="50"/>
  <c r="E54" i="50"/>
  <c r="G52" i="50"/>
  <c r="G51" i="50" s="1"/>
  <c r="E52" i="50"/>
  <c r="G46" i="50"/>
  <c r="G45" i="50" s="1"/>
  <c r="G44" i="50" s="1"/>
  <c r="E46" i="50"/>
  <c r="E45" i="50" s="1"/>
  <c r="E44" i="50" s="1"/>
  <c r="G41" i="50"/>
  <c r="G40" i="50" s="1"/>
  <c r="E41" i="50"/>
  <c r="E40" i="50" s="1"/>
  <c r="G37" i="50"/>
  <c r="G36" i="50" s="1"/>
  <c r="G35" i="50" s="1"/>
  <c r="E37" i="50"/>
  <c r="E36" i="50" s="1"/>
  <c r="G31" i="50"/>
  <c r="F31" i="50"/>
  <c r="E31" i="50"/>
  <c r="G28" i="50"/>
  <c r="F28" i="50"/>
  <c r="E28" i="50"/>
  <c r="G24" i="50"/>
  <c r="E24" i="50"/>
  <c r="E23" i="50" s="1"/>
  <c r="G21" i="50"/>
  <c r="E21" i="50"/>
  <c r="G18" i="50"/>
  <c r="E18" i="50"/>
  <c r="G15" i="50"/>
  <c r="E15" i="50"/>
  <c r="G85" i="49"/>
  <c r="G82" i="49" s="1"/>
  <c r="E85" i="49"/>
  <c r="E82" i="49" s="1"/>
  <c r="G83" i="49"/>
  <c r="E83" i="49"/>
  <c r="G73" i="49"/>
  <c r="G72" i="49" s="1"/>
  <c r="G71" i="49" s="1"/>
  <c r="E73" i="49"/>
  <c r="E72" i="49" s="1"/>
  <c r="E71" i="49" s="1"/>
  <c r="G69" i="49"/>
  <c r="G68" i="49" s="1"/>
  <c r="F69" i="49"/>
  <c r="E69" i="49"/>
  <c r="E68" i="49" s="1"/>
  <c r="F68" i="49"/>
  <c r="G66" i="49"/>
  <c r="G65" i="49" s="1"/>
  <c r="E66" i="49"/>
  <c r="E65" i="49"/>
  <c r="G61" i="49"/>
  <c r="F61" i="49"/>
  <c r="E61" i="49"/>
  <c r="G59" i="49"/>
  <c r="F59" i="49"/>
  <c r="E59" i="49"/>
  <c r="G57" i="49"/>
  <c r="F57" i="49"/>
  <c r="E57" i="49"/>
  <c r="E56" i="49" s="1"/>
  <c r="G54" i="49"/>
  <c r="F54" i="49"/>
  <c r="E54" i="49"/>
  <c r="G52" i="49"/>
  <c r="E52" i="49"/>
  <c r="G46" i="49"/>
  <c r="G45" i="49" s="1"/>
  <c r="G44" i="49" s="1"/>
  <c r="E46" i="49"/>
  <c r="E45" i="49" s="1"/>
  <c r="E44" i="49" s="1"/>
  <c r="G41" i="49"/>
  <c r="G40" i="49" s="1"/>
  <c r="E41" i="49"/>
  <c r="E40" i="49" s="1"/>
  <c r="G37" i="49"/>
  <c r="E37" i="49"/>
  <c r="E36" i="49" s="1"/>
  <c r="G36" i="49"/>
  <c r="G31" i="49"/>
  <c r="F31" i="49"/>
  <c r="E31" i="49"/>
  <c r="G28" i="49"/>
  <c r="F28" i="49"/>
  <c r="E28" i="49"/>
  <c r="G24" i="49"/>
  <c r="E24" i="49"/>
  <c r="E23" i="49" s="1"/>
  <c r="G21" i="49"/>
  <c r="E21" i="49"/>
  <c r="G18" i="49"/>
  <c r="E18" i="49"/>
  <c r="E14" i="49" s="1"/>
  <c r="G15" i="49"/>
  <c r="E15" i="49"/>
  <c r="G85" i="48"/>
  <c r="E85" i="48"/>
  <c r="G83" i="48"/>
  <c r="E83" i="48"/>
  <c r="G73" i="48"/>
  <c r="G72" i="48" s="1"/>
  <c r="G71" i="48" s="1"/>
  <c r="E73" i="48"/>
  <c r="E72" i="48" s="1"/>
  <c r="E71" i="48" s="1"/>
  <c r="G69" i="48"/>
  <c r="G68" i="48" s="1"/>
  <c r="E69" i="48"/>
  <c r="E68" i="48"/>
  <c r="G66" i="48"/>
  <c r="G65" i="48" s="1"/>
  <c r="E66" i="48"/>
  <c r="E65" i="48" s="1"/>
  <c r="G61" i="48"/>
  <c r="F61" i="48"/>
  <c r="E61" i="48"/>
  <c r="E56" i="48" s="1"/>
  <c r="G59" i="48"/>
  <c r="F59" i="48"/>
  <c r="E59" i="48"/>
  <c r="G57" i="48"/>
  <c r="G56" i="48" s="1"/>
  <c r="F57" i="48"/>
  <c r="E57" i="48"/>
  <c r="G54" i="48"/>
  <c r="G51" i="48" s="1"/>
  <c r="F54" i="48"/>
  <c r="E54" i="48"/>
  <c r="G52" i="48"/>
  <c r="E52" i="48"/>
  <c r="G46" i="48"/>
  <c r="G45" i="48" s="1"/>
  <c r="G44" i="48" s="1"/>
  <c r="E46" i="48"/>
  <c r="E45" i="48" s="1"/>
  <c r="E44" i="48" s="1"/>
  <c r="G41" i="48"/>
  <c r="G40" i="48" s="1"/>
  <c r="E41" i="48"/>
  <c r="E40" i="48" s="1"/>
  <c r="G37" i="48"/>
  <c r="G36" i="48" s="1"/>
  <c r="E37" i="48"/>
  <c r="E36" i="48" s="1"/>
  <c r="G31" i="48"/>
  <c r="E31" i="48"/>
  <c r="G28" i="48"/>
  <c r="F28" i="48"/>
  <c r="E28" i="48"/>
  <c r="G24" i="48"/>
  <c r="E24" i="48"/>
  <c r="G21" i="48"/>
  <c r="E21" i="48"/>
  <c r="G18" i="48"/>
  <c r="F18" i="48"/>
  <c r="E18" i="48"/>
  <c r="G15" i="48"/>
  <c r="E15" i="48"/>
  <c r="G85" i="47"/>
  <c r="E85" i="47"/>
  <c r="G83" i="47"/>
  <c r="E83" i="47"/>
  <c r="G73" i="47"/>
  <c r="G72" i="47" s="1"/>
  <c r="G71" i="47" s="1"/>
  <c r="E73" i="47"/>
  <c r="E72" i="47" s="1"/>
  <c r="E71" i="47" s="1"/>
  <c r="G69" i="47"/>
  <c r="G68" i="47" s="1"/>
  <c r="F69" i="47"/>
  <c r="F68" i="47" s="1"/>
  <c r="E69" i="47"/>
  <c r="E68" i="47" s="1"/>
  <c r="G66" i="47"/>
  <c r="G65" i="47" s="1"/>
  <c r="E66" i="47"/>
  <c r="E65" i="47" s="1"/>
  <c r="E64" i="47" s="1"/>
  <c r="G61" i="47"/>
  <c r="F61" i="47"/>
  <c r="E61" i="47"/>
  <c r="G59" i="47"/>
  <c r="F59" i="47"/>
  <c r="E59" i="47"/>
  <c r="G57" i="47"/>
  <c r="F57" i="47"/>
  <c r="E57" i="47"/>
  <c r="G54" i="47"/>
  <c r="F54" i="47"/>
  <c r="E54" i="47"/>
  <c r="G52" i="47"/>
  <c r="G51" i="47" s="1"/>
  <c r="E52" i="47"/>
  <c r="G46" i="47"/>
  <c r="G45" i="47" s="1"/>
  <c r="G44" i="47" s="1"/>
  <c r="E46" i="47"/>
  <c r="E45" i="47" s="1"/>
  <c r="E44" i="47" s="1"/>
  <c r="G41" i="47"/>
  <c r="G40" i="47" s="1"/>
  <c r="G35" i="47" s="1"/>
  <c r="E41" i="47"/>
  <c r="E40" i="47" s="1"/>
  <c r="G37" i="47"/>
  <c r="G36" i="47" s="1"/>
  <c r="E37" i="47"/>
  <c r="E36" i="47" s="1"/>
  <c r="G31" i="47"/>
  <c r="F31" i="47"/>
  <c r="E31" i="47"/>
  <c r="G28" i="47"/>
  <c r="F28" i="47"/>
  <c r="E28" i="47"/>
  <c r="G24" i="47"/>
  <c r="E24" i="47"/>
  <c r="G21" i="47"/>
  <c r="E21" i="47"/>
  <c r="G18" i="47"/>
  <c r="F18" i="47"/>
  <c r="E18" i="47"/>
  <c r="G15" i="47"/>
  <c r="E15" i="47"/>
  <c r="G85" i="46"/>
  <c r="E85" i="46"/>
  <c r="E82" i="46" s="1"/>
  <c r="G83" i="46"/>
  <c r="E83" i="46"/>
  <c r="G73" i="46"/>
  <c r="G72" i="46" s="1"/>
  <c r="G71" i="46" s="1"/>
  <c r="E73" i="46"/>
  <c r="E72" i="46" s="1"/>
  <c r="E71" i="46" s="1"/>
  <c r="G69" i="46"/>
  <c r="G68" i="46" s="1"/>
  <c r="F69" i="46"/>
  <c r="F68" i="46" s="1"/>
  <c r="E69" i="46"/>
  <c r="E68" i="46" s="1"/>
  <c r="G66" i="46"/>
  <c r="G65" i="46" s="1"/>
  <c r="E66" i="46"/>
  <c r="E65" i="46"/>
  <c r="G61" i="46"/>
  <c r="F61" i="46"/>
  <c r="E61" i="46"/>
  <c r="G59" i="46"/>
  <c r="F59" i="46"/>
  <c r="E59" i="46"/>
  <c r="G57" i="46"/>
  <c r="F57" i="46"/>
  <c r="E57" i="46"/>
  <c r="E56" i="46" s="1"/>
  <c r="G54" i="46"/>
  <c r="F54" i="46"/>
  <c r="E54" i="46"/>
  <c r="G52" i="46"/>
  <c r="G51" i="46" s="1"/>
  <c r="E52" i="46"/>
  <c r="G46" i="46"/>
  <c r="G45" i="46" s="1"/>
  <c r="G44" i="46" s="1"/>
  <c r="E46" i="46"/>
  <c r="E45" i="46" s="1"/>
  <c r="E44" i="46" s="1"/>
  <c r="G41" i="46"/>
  <c r="G40" i="46" s="1"/>
  <c r="E41" i="46"/>
  <c r="E40" i="46" s="1"/>
  <c r="E35" i="46" s="1"/>
  <c r="G37" i="46"/>
  <c r="G36" i="46" s="1"/>
  <c r="G35" i="46" s="1"/>
  <c r="E37" i="46"/>
  <c r="E36" i="46" s="1"/>
  <c r="G31" i="46"/>
  <c r="E31" i="46"/>
  <c r="G28" i="46"/>
  <c r="F28" i="46"/>
  <c r="E28" i="46"/>
  <c r="G24" i="46"/>
  <c r="E24" i="46"/>
  <c r="E23" i="46" s="1"/>
  <c r="G21" i="46"/>
  <c r="E21" i="46"/>
  <c r="G18" i="46"/>
  <c r="F18" i="46"/>
  <c r="E18" i="46"/>
  <c r="I24" i="46"/>
  <c r="G15" i="46"/>
  <c r="G14" i="46" s="1"/>
  <c r="E15" i="46"/>
  <c r="E14" i="46" s="1"/>
  <c r="G85" i="45"/>
  <c r="E85" i="45"/>
  <c r="G83" i="45"/>
  <c r="G82" i="45" s="1"/>
  <c r="E83" i="45"/>
  <c r="Q80" i="51"/>
  <c r="P80" i="51"/>
  <c r="P79" i="51" s="1"/>
  <c r="P78" i="51" s="1"/>
  <c r="P77" i="51" s="1"/>
  <c r="P76" i="51" s="1"/>
  <c r="O80" i="51"/>
  <c r="O79" i="51" s="1"/>
  <c r="O78" i="51" s="1"/>
  <c r="O77" i="51" s="1"/>
  <c r="O76" i="51" s="1"/>
  <c r="N80" i="51"/>
  <c r="N79" i="51" s="1"/>
  <c r="N78" i="51" s="1"/>
  <c r="N77" i="51" s="1"/>
  <c r="N76" i="51" s="1"/>
  <c r="Q79" i="51"/>
  <c r="Q78" i="51" s="1"/>
  <c r="Q77" i="51" s="1"/>
  <c r="Q76" i="51" s="1"/>
  <c r="L80" i="51"/>
  <c r="L79" i="51" s="1"/>
  <c r="L78" i="51" s="1"/>
  <c r="L77" i="51" s="1"/>
  <c r="L76" i="51" s="1"/>
  <c r="K80" i="51"/>
  <c r="K79" i="51" s="1"/>
  <c r="K78" i="51" s="1"/>
  <c r="K77" i="51" s="1"/>
  <c r="K76" i="51" s="1"/>
  <c r="J80" i="51"/>
  <c r="J79" i="51" s="1"/>
  <c r="J78" i="51" s="1"/>
  <c r="J77" i="51" s="1"/>
  <c r="J76" i="51" s="1"/>
  <c r="I80" i="51"/>
  <c r="I79" i="51" s="1"/>
  <c r="I78" i="51" s="1"/>
  <c r="I77" i="51" s="1"/>
  <c r="I76" i="51" s="1"/>
  <c r="G80" i="51"/>
  <c r="G79" i="51" s="1"/>
  <c r="G78" i="51" s="1"/>
  <c r="G77" i="51" s="1"/>
  <c r="G76" i="51" s="1"/>
  <c r="E80" i="51"/>
  <c r="E79" i="51" s="1"/>
  <c r="E78" i="51" s="1"/>
  <c r="E77" i="51" s="1"/>
  <c r="E76" i="51" s="1"/>
  <c r="Q79" i="50"/>
  <c r="Q78" i="50" s="1"/>
  <c r="Q77" i="50" s="1"/>
  <c r="Q76" i="50" s="1"/>
  <c r="Q75" i="50" s="1"/>
  <c r="P79" i="50"/>
  <c r="P78" i="50" s="1"/>
  <c r="P77" i="50" s="1"/>
  <c r="P76" i="50" s="1"/>
  <c r="P75" i="50" s="1"/>
  <c r="O79" i="50"/>
  <c r="O78" i="50" s="1"/>
  <c r="O77" i="50" s="1"/>
  <c r="O76" i="50" s="1"/>
  <c r="O75" i="50" s="1"/>
  <c r="N79" i="50"/>
  <c r="N78" i="50" s="1"/>
  <c r="N77" i="50" s="1"/>
  <c r="N76" i="50" s="1"/>
  <c r="N75" i="50" s="1"/>
  <c r="L79" i="50"/>
  <c r="L78" i="50" s="1"/>
  <c r="L77" i="50" s="1"/>
  <c r="L76" i="50" s="1"/>
  <c r="L75" i="50" s="1"/>
  <c r="K79" i="50"/>
  <c r="K78" i="50" s="1"/>
  <c r="K77" i="50" s="1"/>
  <c r="K76" i="50" s="1"/>
  <c r="K75" i="50" s="1"/>
  <c r="J79" i="50"/>
  <c r="J78" i="50" s="1"/>
  <c r="J77" i="50" s="1"/>
  <c r="J76" i="50" s="1"/>
  <c r="J75" i="50" s="1"/>
  <c r="I79" i="50"/>
  <c r="I78" i="50" s="1"/>
  <c r="I77" i="50" s="1"/>
  <c r="I76" i="50" s="1"/>
  <c r="I75" i="50" s="1"/>
  <c r="G79" i="50"/>
  <c r="G78" i="50" s="1"/>
  <c r="G77" i="50" s="1"/>
  <c r="G76" i="50" s="1"/>
  <c r="G75" i="50" s="1"/>
  <c r="E79" i="50"/>
  <c r="E78" i="50" s="1"/>
  <c r="E77" i="50" s="1"/>
  <c r="E76" i="50" s="1"/>
  <c r="E75" i="50" s="1"/>
  <c r="Q79" i="49"/>
  <c r="P79" i="49"/>
  <c r="O79" i="49"/>
  <c r="O78" i="49" s="1"/>
  <c r="O77" i="49" s="1"/>
  <c r="O76" i="49" s="1"/>
  <c r="O75" i="49" s="1"/>
  <c r="N79" i="49"/>
  <c r="N78" i="49" s="1"/>
  <c r="N77" i="49" s="1"/>
  <c r="N76" i="49" s="1"/>
  <c r="N75" i="49" s="1"/>
  <c r="Q78" i="49"/>
  <c r="Q77" i="49" s="1"/>
  <c r="Q76" i="49" s="1"/>
  <c r="Q75" i="49" s="1"/>
  <c r="P78" i="49"/>
  <c r="P77" i="49" s="1"/>
  <c r="P76" i="49" s="1"/>
  <c r="P75" i="49" s="1"/>
  <c r="L79" i="49"/>
  <c r="L78" i="49" s="1"/>
  <c r="L77" i="49" s="1"/>
  <c r="L76" i="49" s="1"/>
  <c r="L75" i="49" s="1"/>
  <c r="K79" i="49"/>
  <c r="K78" i="49" s="1"/>
  <c r="K77" i="49" s="1"/>
  <c r="K76" i="49" s="1"/>
  <c r="K75" i="49" s="1"/>
  <c r="J79" i="49"/>
  <c r="J78" i="49" s="1"/>
  <c r="J77" i="49" s="1"/>
  <c r="J76" i="49" s="1"/>
  <c r="J75" i="49" s="1"/>
  <c r="I79" i="49"/>
  <c r="I78" i="49" s="1"/>
  <c r="I77" i="49" s="1"/>
  <c r="I76" i="49" s="1"/>
  <c r="I75" i="49" s="1"/>
  <c r="G79" i="49"/>
  <c r="G78" i="49" s="1"/>
  <c r="G77" i="49" s="1"/>
  <c r="G76" i="49" s="1"/>
  <c r="G75" i="49" s="1"/>
  <c r="E79" i="49"/>
  <c r="E78" i="49" s="1"/>
  <c r="E77" i="49" s="1"/>
  <c r="E76" i="49" s="1"/>
  <c r="E75" i="49" s="1"/>
  <c r="Q79" i="48"/>
  <c r="Q78" i="48" s="1"/>
  <c r="Q77" i="48" s="1"/>
  <c r="P79" i="48"/>
  <c r="P78" i="48" s="1"/>
  <c r="P77" i="48" s="1"/>
  <c r="P76" i="48" s="1"/>
  <c r="P75" i="48" s="1"/>
  <c r="O79" i="48"/>
  <c r="O78" i="48" s="1"/>
  <c r="O77" i="48" s="1"/>
  <c r="O76" i="48" s="1"/>
  <c r="O75" i="48" s="1"/>
  <c r="N79" i="48"/>
  <c r="N78" i="48" s="1"/>
  <c r="N77" i="48" s="1"/>
  <c r="N76" i="48" s="1"/>
  <c r="N75" i="48" s="1"/>
  <c r="Q76" i="48"/>
  <c r="Q75" i="48" s="1"/>
  <c r="L79" i="48"/>
  <c r="L78" i="48" s="1"/>
  <c r="L77" i="48" s="1"/>
  <c r="L76" i="48" s="1"/>
  <c r="L75" i="48" s="1"/>
  <c r="K79" i="48"/>
  <c r="K78" i="48" s="1"/>
  <c r="K77" i="48" s="1"/>
  <c r="K76" i="48" s="1"/>
  <c r="K75" i="48" s="1"/>
  <c r="J79" i="48"/>
  <c r="J78" i="48" s="1"/>
  <c r="J77" i="48" s="1"/>
  <c r="J76" i="48" s="1"/>
  <c r="J75" i="48" s="1"/>
  <c r="I79" i="48"/>
  <c r="I78" i="48" s="1"/>
  <c r="I77" i="48" s="1"/>
  <c r="I76" i="48" s="1"/>
  <c r="I75" i="48" s="1"/>
  <c r="G79" i="48"/>
  <c r="G78" i="48" s="1"/>
  <c r="G77" i="48" s="1"/>
  <c r="G76" i="48" s="1"/>
  <c r="G75" i="48" s="1"/>
  <c r="E79" i="48"/>
  <c r="E78" i="48" s="1"/>
  <c r="E77" i="48" s="1"/>
  <c r="E76" i="48" s="1"/>
  <c r="E75" i="48" s="1"/>
  <c r="Q79" i="47"/>
  <c r="P79" i="47"/>
  <c r="P78" i="47" s="1"/>
  <c r="P77" i="47" s="1"/>
  <c r="P76" i="47" s="1"/>
  <c r="P75" i="47" s="1"/>
  <c r="O79" i="47"/>
  <c r="O78" i="47" s="1"/>
  <c r="O77" i="47" s="1"/>
  <c r="O76" i="47" s="1"/>
  <c r="O75" i="47" s="1"/>
  <c r="N79" i="47"/>
  <c r="N78" i="47" s="1"/>
  <c r="N77" i="47" s="1"/>
  <c r="Q78" i="47"/>
  <c r="Q77" i="47" s="1"/>
  <c r="Q76" i="47" s="1"/>
  <c r="Q75" i="47" s="1"/>
  <c r="N76" i="47"/>
  <c r="N75" i="47" s="1"/>
  <c r="L79" i="47"/>
  <c r="L78" i="47" s="1"/>
  <c r="L77" i="47" s="1"/>
  <c r="L76" i="47" s="1"/>
  <c r="L75" i="47" s="1"/>
  <c r="K79" i="47"/>
  <c r="K78" i="47" s="1"/>
  <c r="K77" i="47" s="1"/>
  <c r="K76" i="47" s="1"/>
  <c r="K75" i="47" s="1"/>
  <c r="J79" i="47"/>
  <c r="J78" i="47" s="1"/>
  <c r="J77" i="47" s="1"/>
  <c r="J76" i="47" s="1"/>
  <c r="J75" i="47" s="1"/>
  <c r="I79" i="47"/>
  <c r="I78" i="47" s="1"/>
  <c r="I77" i="47" s="1"/>
  <c r="I76" i="47" s="1"/>
  <c r="I75" i="47" s="1"/>
  <c r="G79" i="47"/>
  <c r="G78" i="47" s="1"/>
  <c r="G77" i="47" s="1"/>
  <c r="G76" i="47" s="1"/>
  <c r="G75" i="47" s="1"/>
  <c r="E79" i="47"/>
  <c r="E78" i="47" s="1"/>
  <c r="E77" i="47" s="1"/>
  <c r="E76" i="47" s="1"/>
  <c r="E75" i="47" s="1"/>
  <c r="Q79" i="46"/>
  <c r="Q78" i="46" s="1"/>
  <c r="Q77" i="46" s="1"/>
  <c r="Q76" i="46" s="1"/>
  <c r="Q75" i="46" s="1"/>
  <c r="P79" i="46"/>
  <c r="P78" i="46" s="1"/>
  <c r="P77" i="46" s="1"/>
  <c r="P76" i="46" s="1"/>
  <c r="P75" i="46" s="1"/>
  <c r="O79" i="46"/>
  <c r="N79" i="46"/>
  <c r="N78" i="46" s="1"/>
  <c r="N77" i="46" s="1"/>
  <c r="N76" i="46" s="1"/>
  <c r="N75" i="46" s="1"/>
  <c r="O78" i="46"/>
  <c r="O77" i="46" s="1"/>
  <c r="O76" i="46" s="1"/>
  <c r="O75" i="46" s="1"/>
  <c r="L79" i="46"/>
  <c r="K79" i="46"/>
  <c r="J79" i="46"/>
  <c r="J78" i="46" s="1"/>
  <c r="J77" i="46" s="1"/>
  <c r="J76" i="46" s="1"/>
  <c r="J75" i="46" s="1"/>
  <c r="I79" i="46"/>
  <c r="I78" i="46" s="1"/>
  <c r="I77" i="46" s="1"/>
  <c r="I76" i="46" s="1"/>
  <c r="I75" i="46" s="1"/>
  <c r="L78" i="46"/>
  <c r="L77" i="46" s="1"/>
  <c r="L76" i="46" s="1"/>
  <c r="L75" i="46" s="1"/>
  <c r="K78" i="46"/>
  <c r="K77" i="46" s="1"/>
  <c r="K76" i="46" s="1"/>
  <c r="K75" i="46" s="1"/>
  <c r="Q79" i="45"/>
  <c r="Q78" i="45" s="1"/>
  <c r="Q77" i="45" s="1"/>
  <c r="Q76" i="45" s="1"/>
  <c r="Q75" i="45" s="1"/>
  <c r="P79" i="45"/>
  <c r="P78" i="45" s="1"/>
  <c r="P77" i="45" s="1"/>
  <c r="P76" i="45" s="1"/>
  <c r="P75" i="45" s="1"/>
  <c r="O79" i="45"/>
  <c r="N79" i="45"/>
  <c r="N78" i="45" s="1"/>
  <c r="N77" i="45" s="1"/>
  <c r="N76" i="45" s="1"/>
  <c r="N75" i="45" s="1"/>
  <c r="O78" i="45"/>
  <c r="O77" i="45" s="1"/>
  <c r="O76" i="45" s="1"/>
  <c r="O75" i="45" s="1"/>
  <c r="G79" i="45"/>
  <c r="G78" i="45" s="1"/>
  <c r="G77" i="45" s="1"/>
  <c r="G76" i="45" s="1"/>
  <c r="G75" i="45" s="1"/>
  <c r="E79" i="45"/>
  <c r="E78" i="45" s="1"/>
  <c r="E77" i="45" s="1"/>
  <c r="E76" i="45" s="1"/>
  <c r="E75" i="45" s="1"/>
  <c r="L79" i="45"/>
  <c r="L78" i="45" s="1"/>
  <c r="K79" i="45"/>
  <c r="K78" i="45" s="1"/>
  <c r="K77" i="45" s="1"/>
  <c r="K76" i="45" s="1"/>
  <c r="K75" i="45"/>
  <c r="J79" i="45"/>
  <c r="J78" i="45" s="1"/>
  <c r="J77" i="45" s="1"/>
  <c r="J76" i="45" s="1"/>
  <c r="J75" i="45" s="1"/>
  <c r="I79" i="45"/>
  <c r="I78" i="45" s="1"/>
  <c r="I77" i="45" s="1"/>
  <c r="G73" i="45"/>
  <c r="G72" i="45" s="1"/>
  <c r="G71" i="45" s="1"/>
  <c r="E73" i="45"/>
  <c r="E72" i="45" s="1"/>
  <c r="E71" i="45" s="1"/>
  <c r="G69" i="45"/>
  <c r="G68" i="45" s="1"/>
  <c r="F69" i="45"/>
  <c r="F68" i="45" s="1"/>
  <c r="E69" i="45"/>
  <c r="E68" i="45" s="1"/>
  <c r="G66" i="45"/>
  <c r="G65" i="45" s="1"/>
  <c r="G64" i="45" s="1"/>
  <c r="E66" i="45"/>
  <c r="E65" i="45" s="1"/>
  <c r="G61" i="45"/>
  <c r="F61" i="45"/>
  <c r="E61" i="45"/>
  <c r="G59" i="45"/>
  <c r="F59" i="45"/>
  <c r="E59" i="45"/>
  <c r="G57" i="45"/>
  <c r="G56" i="45" s="1"/>
  <c r="E57" i="45"/>
  <c r="G54" i="45"/>
  <c r="F54" i="45"/>
  <c r="E54" i="45"/>
  <c r="G52" i="45"/>
  <c r="E52" i="45"/>
  <c r="G46" i="45"/>
  <c r="G45" i="45" s="1"/>
  <c r="G44" i="45" s="1"/>
  <c r="E46" i="45"/>
  <c r="E45" i="45" s="1"/>
  <c r="E44" i="45" s="1"/>
  <c r="G41" i="45"/>
  <c r="G40" i="45" s="1"/>
  <c r="E41" i="45"/>
  <c r="E40" i="45" s="1"/>
  <c r="G37" i="45"/>
  <c r="G36" i="45" s="1"/>
  <c r="E37" i="45"/>
  <c r="E36" i="45" s="1"/>
  <c r="G31" i="45"/>
  <c r="F31" i="45"/>
  <c r="E31" i="45"/>
  <c r="G28" i="45"/>
  <c r="F28" i="45"/>
  <c r="E28" i="45"/>
  <c r="G24" i="45"/>
  <c r="E24" i="45"/>
  <c r="E23" i="45" s="1"/>
  <c r="G21" i="45"/>
  <c r="E21" i="45"/>
  <c r="G18" i="45"/>
  <c r="F18" i="45"/>
  <c r="E18" i="45"/>
  <c r="G15" i="45"/>
  <c r="E15" i="45"/>
  <c r="G85" i="44"/>
  <c r="G82" i="44" s="1"/>
  <c r="E85" i="44"/>
  <c r="G83" i="44"/>
  <c r="E83" i="44"/>
  <c r="Q79" i="44"/>
  <c r="P79" i="44"/>
  <c r="O79" i="44"/>
  <c r="N79" i="44"/>
  <c r="N78" i="44" s="1"/>
  <c r="N77" i="44" s="1"/>
  <c r="N76" i="44" s="1"/>
  <c r="N75" i="44" s="1"/>
  <c r="Q78" i="44"/>
  <c r="Q77" i="44" s="1"/>
  <c r="Q76" i="44" s="1"/>
  <c r="Q75" i="44" s="1"/>
  <c r="P78" i="44"/>
  <c r="P77" i="44" s="1"/>
  <c r="P76" i="44" s="1"/>
  <c r="P75" i="44" s="1"/>
  <c r="O78" i="44"/>
  <c r="O77" i="44" s="1"/>
  <c r="O76" i="44" s="1"/>
  <c r="O75" i="44" s="1"/>
  <c r="L79" i="44"/>
  <c r="K79" i="44"/>
  <c r="J79" i="44"/>
  <c r="J78" i="44" s="1"/>
  <c r="J77" i="44" s="1"/>
  <c r="J76" i="44" s="1"/>
  <c r="J75" i="44" s="1"/>
  <c r="I79" i="44"/>
  <c r="I78" i="44" s="1"/>
  <c r="I77" i="44" s="1"/>
  <c r="I76" i="44" s="1"/>
  <c r="I75" i="44" s="1"/>
  <c r="L78" i="44"/>
  <c r="L77" i="44" s="1"/>
  <c r="L76" i="44" s="1"/>
  <c r="L75" i="44" s="1"/>
  <c r="K78" i="44"/>
  <c r="K77" i="44" s="1"/>
  <c r="K76" i="44" s="1"/>
  <c r="K75" i="44" s="1"/>
  <c r="G79" i="44"/>
  <c r="G78" i="44" s="1"/>
  <c r="G77" i="44" s="1"/>
  <c r="G76" i="44" s="1"/>
  <c r="G75" i="44" s="1"/>
  <c r="E79" i="44"/>
  <c r="E78" i="44"/>
  <c r="E77" i="44" s="1"/>
  <c r="E76" i="44" s="1"/>
  <c r="E75" i="44" s="1"/>
  <c r="G66" i="44"/>
  <c r="G65" i="44" s="1"/>
  <c r="E66" i="44"/>
  <c r="E65" i="44" s="1"/>
  <c r="G73" i="44"/>
  <c r="G72" i="44" s="1"/>
  <c r="G71" i="44" s="1"/>
  <c r="E73" i="44"/>
  <c r="E72" i="44" s="1"/>
  <c r="E71" i="44" s="1"/>
  <c r="G69" i="44"/>
  <c r="G68" i="44" s="1"/>
  <c r="F69" i="44"/>
  <c r="F68" i="44" s="1"/>
  <c r="E69" i="44"/>
  <c r="E68" i="44" s="1"/>
  <c r="G52" i="44"/>
  <c r="G51" i="44" s="1"/>
  <c r="E52" i="44"/>
  <c r="E51" i="44" s="1"/>
  <c r="G46" i="44"/>
  <c r="G45" i="44" s="1"/>
  <c r="G44" i="44" s="1"/>
  <c r="E46" i="44"/>
  <c r="E45" i="44" s="1"/>
  <c r="E44" i="44" s="1"/>
  <c r="G41" i="44"/>
  <c r="G40" i="44" s="1"/>
  <c r="G35" i="44" s="1"/>
  <c r="G34" i="44" s="1"/>
  <c r="E41" i="44"/>
  <c r="E40" i="44" s="1"/>
  <c r="G37" i="44"/>
  <c r="G36" i="44"/>
  <c r="E37" i="44"/>
  <c r="E36" i="44" s="1"/>
  <c r="G31" i="44"/>
  <c r="F31" i="44"/>
  <c r="E31" i="44"/>
  <c r="G28" i="44"/>
  <c r="F28" i="44"/>
  <c r="E28" i="44"/>
  <c r="G24" i="44"/>
  <c r="E24" i="44"/>
  <c r="G21" i="44"/>
  <c r="E21" i="44"/>
  <c r="G18" i="44"/>
  <c r="F18" i="44"/>
  <c r="E18" i="44"/>
  <c r="G15" i="44"/>
  <c r="E15" i="44"/>
  <c r="E14" i="44"/>
  <c r="G64" i="50"/>
  <c r="E51" i="50"/>
  <c r="E35" i="49"/>
  <c r="E34" i="49" s="1"/>
  <c r="E64" i="48"/>
  <c r="E35" i="48"/>
  <c r="E34" i="48" s="1"/>
  <c r="E23" i="48"/>
  <c r="E82" i="47"/>
  <c r="G64" i="47"/>
  <c r="G63" i="47" s="1"/>
  <c r="E35" i="47"/>
  <c r="G14" i="47"/>
  <c r="E64" i="46"/>
  <c r="E63" i="46" s="1"/>
  <c r="G85" i="43"/>
  <c r="E85" i="43"/>
  <c r="G83" i="43"/>
  <c r="E83" i="43"/>
  <c r="E82" i="43" s="1"/>
  <c r="Q79" i="43"/>
  <c r="Q78" i="43" s="1"/>
  <c r="Q77" i="43" s="1"/>
  <c r="Q76" i="43" s="1"/>
  <c r="Q75" i="43" s="1"/>
  <c r="P79" i="43"/>
  <c r="P78" i="43" s="1"/>
  <c r="P77" i="43" s="1"/>
  <c r="P76" i="43" s="1"/>
  <c r="P75" i="43" s="1"/>
  <c r="O79" i="43"/>
  <c r="O78" i="43" s="1"/>
  <c r="O77" i="43" s="1"/>
  <c r="O76" i="43" s="1"/>
  <c r="O75" i="43" s="1"/>
  <c r="N79" i="43"/>
  <c r="N78" i="43"/>
  <c r="N77" i="43" s="1"/>
  <c r="N76" i="43" s="1"/>
  <c r="N75" i="43" s="1"/>
  <c r="L79" i="43"/>
  <c r="L78" i="43" s="1"/>
  <c r="L77" i="43" s="1"/>
  <c r="L76" i="43" s="1"/>
  <c r="L75" i="43" s="1"/>
  <c r="K79" i="43"/>
  <c r="K78" i="43" s="1"/>
  <c r="K77" i="43" s="1"/>
  <c r="K76" i="43" s="1"/>
  <c r="K75" i="43" s="1"/>
  <c r="J79" i="43"/>
  <c r="J78" i="43" s="1"/>
  <c r="J77" i="43" s="1"/>
  <c r="J76" i="43" s="1"/>
  <c r="J75" i="43" s="1"/>
  <c r="I79" i="43"/>
  <c r="I78" i="43" s="1"/>
  <c r="I77" i="43" s="1"/>
  <c r="I76" i="43" s="1"/>
  <c r="I75" i="43" s="1"/>
  <c r="G79" i="43"/>
  <c r="G78" i="43" s="1"/>
  <c r="G77" i="43" s="1"/>
  <c r="G76" i="43" s="1"/>
  <c r="G75" i="43" s="1"/>
  <c r="E79" i="43"/>
  <c r="E78" i="43" s="1"/>
  <c r="E77" i="43" s="1"/>
  <c r="E76" i="43" s="1"/>
  <c r="E75" i="43" s="1"/>
  <c r="G73" i="43"/>
  <c r="E73" i="43"/>
  <c r="E72" i="43" s="1"/>
  <c r="E71" i="43" s="1"/>
  <c r="G72" i="43"/>
  <c r="G71" i="43" s="1"/>
  <c r="G69" i="43"/>
  <c r="G68" i="43" s="1"/>
  <c r="E69" i="43"/>
  <c r="E68" i="43" s="1"/>
  <c r="G66" i="43"/>
  <c r="G65" i="43" s="1"/>
  <c r="G64" i="43" s="1"/>
  <c r="G63" i="43" s="1"/>
  <c r="E66" i="43"/>
  <c r="E65" i="43" s="1"/>
  <c r="G61" i="43"/>
  <c r="E61" i="43"/>
  <c r="G59" i="43"/>
  <c r="F59" i="43"/>
  <c r="E59" i="43"/>
  <c r="G57" i="43"/>
  <c r="G56" i="43" s="1"/>
  <c r="E57" i="43"/>
  <c r="G54" i="43"/>
  <c r="F54" i="43"/>
  <c r="E54" i="43"/>
  <c r="G52" i="43"/>
  <c r="G51" i="43" s="1"/>
  <c r="E52" i="43"/>
  <c r="G46" i="43"/>
  <c r="G45" i="43" s="1"/>
  <c r="G44" i="43" s="1"/>
  <c r="E46" i="43"/>
  <c r="E45" i="43" s="1"/>
  <c r="E44" i="43" s="1"/>
  <c r="G41" i="43"/>
  <c r="G40" i="43" s="1"/>
  <c r="E41" i="43"/>
  <c r="E40" i="43" s="1"/>
  <c r="G37" i="43"/>
  <c r="G36" i="43" s="1"/>
  <c r="G35" i="43" s="1"/>
  <c r="E37" i="43"/>
  <c r="E36" i="43" s="1"/>
  <c r="E35" i="43" s="1"/>
  <c r="G31" i="43"/>
  <c r="F31" i="43"/>
  <c r="E31" i="43"/>
  <c r="G28" i="43"/>
  <c r="F28" i="43"/>
  <c r="E28" i="43"/>
  <c r="G24" i="43"/>
  <c r="E24" i="43"/>
  <c r="E23" i="43" s="1"/>
  <c r="G21" i="43"/>
  <c r="F21" i="43"/>
  <c r="E21" i="43"/>
  <c r="G18" i="43"/>
  <c r="F18" i="43"/>
  <c r="E18" i="43"/>
  <c r="G15" i="43"/>
  <c r="E15" i="43"/>
  <c r="E14" i="43" s="1"/>
  <c r="G18" i="42"/>
  <c r="E18" i="42"/>
  <c r="G15" i="42"/>
  <c r="E15" i="42"/>
  <c r="G85" i="42"/>
  <c r="E85" i="42"/>
  <c r="G83" i="42"/>
  <c r="E83" i="42"/>
  <c r="Q79" i="42"/>
  <c r="Q78" i="42" s="1"/>
  <c r="Q77" i="42" s="1"/>
  <c r="Q76" i="42" s="1"/>
  <c r="Q75" i="42" s="1"/>
  <c r="P79" i="42"/>
  <c r="O79" i="42"/>
  <c r="O78" i="42" s="1"/>
  <c r="O77" i="42" s="1"/>
  <c r="O76" i="42" s="1"/>
  <c r="O75" i="42" s="1"/>
  <c r="N79" i="42"/>
  <c r="N78" i="42" s="1"/>
  <c r="N77" i="42" s="1"/>
  <c r="N76" i="42" s="1"/>
  <c r="N75" i="42" s="1"/>
  <c r="G79" i="42"/>
  <c r="G78" i="42" s="1"/>
  <c r="G77" i="42" s="1"/>
  <c r="G76" i="42" s="1"/>
  <c r="G75" i="42" s="1"/>
  <c r="L79" i="42"/>
  <c r="K79" i="42"/>
  <c r="K78" i="42" s="1"/>
  <c r="K77" i="42" s="1"/>
  <c r="K76" i="42" s="1"/>
  <c r="K75" i="42" s="1"/>
  <c r="J79" i="42"/>
  <c r="J78" i="42" s="1"/>
  <c r="J77" i="42" s="1"/>
  <c r="J76" i="42" s="1"/>
  <c r="J75" i="42" s="1"/>
  <c r="I79" i="42"/>
  <c r="I78" i="42" s="1"/>
  <c r="I77" i="42" s="1"/>
  <c r="I76" i="42" s="1"/>
  <c r="I75" i="42" s="1"/>
  <c r="E79" i="42"/>
  <c r="P78" i="42"/>
  <c r="P77" i="42" s="1"/>
  <c r="P76" i="42" s="1"/>
  <c r="P75" i="42" s="1"/>
  <c r="L78" i="42"/>
  <c r="L77" i="42" s="1"/>
  <c r="L76" i="42" s="1"/>
  <c r="L75" i="42" s="1"/>
  <c r="G73" i="42"/>
  <c r="G72" i="42" s="1"/>
  <c r="G71" i="42" s="1"/>
  <c r="E73" i="42"/>
  <c r="E72" i="42" s="1"/>
  <c r="E71" i="42" s="1"/>
  <c r="G69" i="42"/>
  <c r="G68" i="42" s="1"/>
  <c r="E69" i="42"/>
  <c r="E68" i="42" s="1"/>
  <c r="G66" i="42"/>
  <c r="G65" i="42" s="1"/>
  <c r="E66" i="42"/>
  <c r="E65" i="42" s="1"/>
  <c r="G61" i="42"/>
  <c r="E61" i="42"/>
  <c r="G59" i="42"/>
  <c r="F59" i="42"/>
  <c r="E59" i="42"/>
  <c r="G57" i="42"/>
  <c r="F57" i="42"/>
  <c r="E57" i="42"/>
  <c r="E56" i="42" s="1"/>
  <c r="G54" i="42"/>
  <c r="F54" i="42"/>
  <c r="E54" i="42"/>
  <c r="G52" i="42"/>
  <c r="E52" i="42"/>
  <c r="E51" i="42"/>
  <c r="G46" i="42"/>
  <c r="G45" i="42" s="1"/>
  <c r="G44" i="42" s="1"/>
  <c r="E46" i="42"/>
  <c r="E45" i="42" s="1"/>
  <c r="E44" i="42" s="1"/>
  <c r="G41" i="42"/>
  <c r="G40" i="42" s="1"/>
  <c r="E41" i="42"/>
  <c r="E40" i="42" s="1"/>
  <c r="G37" i="42"/>
  <c r="G36" i="42" s="1"/>
  <c r="E37" i="42"/>
  <c r="E36" i="42" s="1"/>
  <c r="G31" i="42"/>
  <c r="E31" i="42"/>
  <c r="G28" i="42"/>
  <c r="F28" i="42"/>
  <c r="E28" i="42"/>
  <c r="G24" i="42"/>
  <c r="E24" i="42"/>
  <c r="G21" i="42"/>
  <c r="E21" i="42"/>
  <c r="G86" i="40"/>
  <c r="G83" i="40" s="1"/>
  <c r="E86" i="40"/>
  <c r="I86" i="40"/>
  <c r="G84" i="40"/>
  <c r="E84" i="40"/>
  <c r="G85" i="39"/>
  <c r="G82" i="39" s="1"/>
  <c r="E85" i="39"/>
  <c r="G83" i="39"/>
  <c r="E83" i="39"/>
  <c r="Q80" i="40"/>
  <c r="P80" i="40"/>
  <c r="P79" i="40" s="1"/>
  <c r="P78" i="40" s="1"/>
  <c r="P77" i="40" s="1"/>
  <c r="P76" i="40" s="1"/>
  <c r="O80" i="40"/>
  <c r="N80" i="40"/>
  <c r="N79" i="40" s="1"/>
  <c r="N78" i="40" s="1"/>
  <c r="N77" i="40" s="1"/>
  <c r="N76" i="40" s="1"/>
  <c r="Q79" i="40"/>
  <c r="Q78" i="40" s="1"/>
  <c r="Q77" i="40" s="1"/>
  <c r="Q76" i="40" s="1"/>
  <c r="O79" i="40"/>
  <c r="O78" i="40" s="1"/>
  <c r="O77" i="40" s="1"/>
  <c r="O76" i="40" s="1"/>
  <c r="L80" i="40"/>
  <c r="L79" i="40" s="1"/>
  <c r="L78" i="40" s="1"/>
  <c r="L77" i="40" s="1"/>
  <c r="L76" i="40" s="1"/>
  <c r="K80" i="40"/>
  <c r="J80" i="40"/>
  <c r="J79" i="40" s="1"/>
  <c r="J78" i="40" s="1"/>
  <c r="J77" i="40" s="1"/>
  <c r="J76" i="40" s="1"/>
  <c r="I80" i="40"/>
  <c r="I79" i="40" s="1"/>
  <c r="I78" i="40" s="1"/>
  <c r="I77" i="40" s="1"/>
  <c r="I76" i="40" s="1"/>
  <c r="K79" i="40"/>
  <c r="K78" i="40" s="1"/>
  <c r="K77" i="40" s="1"/>
  <c r="K76" i="40" s="1"/>
  <c r="G80" i="40"/>
  <c r="G79" i="40" s="1"/>
  <c r="G78" i="40" s="1"/>
  <c r="G77" i="40" s="1"/>
  <c r="G76" i="40" s="1"/>
  <c r="E80" i="40"/>
  <c r="E79" i="40" s="1"/>
  <c r="E78" i="40" s="1"/>
  <c r="E77" i="40" s="1"/>
  <c r="E76" i="40" s="1"/>
  <c r="Q79" i="39"/>
  <c r="Q78" i="39" s="1"/>
  <c r="Q77" i="39" s="1"/>
  <c r="Q76" i="39" s="1"/>
  <c r="Q75" i="39" s="1"/>
  <c r="P79" i="39"/>
  <c r="P78" i="39" s="1"/>
  <c r="P77" i="39" s="1"/>
  <c r="P76" i="39" s="1"/>
  <c r="P75" i="39" s="1"/>
  <c r="O79" i="39"/>
  <c r="O78" i="39" s="1"/>
  <c r="O77" i="39" s="1"/>
  <c r="O76" i="39" s="1"/>
  <c r="O75" i="39" s="1"/>
  <c r="N79" i="39"/>
  <c r="N78" i="39" s="1"/>
  <c r="N77" i="39" s="1"/>
  <c r="N76" i="39" s="1"/>
  <c r="N75" i="39" s="1"/>
  <c r="L79" i="39"/>
  <c r="K79" i="39"/>
  <c r="J79" i="39"/>
  <c r="I79" i="39"/>
  <c r="I78" i="39" s="1"/>
  <c r="I77" i="39" s="1"/>
  <c r="I76" i="39" s="1"/>
  <c r="I75" i="39" s="1"/>
  <c r="L78" i="39"/>
  <c r="L77" i="39" s="1"/>
  <c r="L76" i="39" s="1"/>
  <c r="L75" i="39" s="1"/>
  <c r="K78" i="39"/>
  <c r="K77" i="39" s="1"/>
  <c r="K76" i="39" s="1"/>
  <c r="K75" i="39" s="1"/>
  <c r="J78" i="39"/>
  <c r="J77" i="39" s="1"/>
  <c r="J76" i="39" s="1"/>
  <c r="J75" i="39" s="1"/>
  <c r="G79" i="39"/>
  <c r="G78" i="39" s="1"/>
  <c r="G77" i="39" s="1"/>
  <c r="G76" i="39" s="1"/>
  <c r="G75" i="39" s="1"/>
  <c r="E79" i="39"/>
  <c r="E78" i="39" s="1"/>
  <c r="E77" i="39" s="1"/>
  <c r="E76" i="39" s="1"/>
  <c r="E75" i="39" s="1"/>
  <c r="G73" i="39"/>
  <c r="G72" i="39" s="1"/>
  <c r="G71" i="39" s="1"/>
  <c r="E73" i="39"/>
  <c r="E72" i="39" s="1"/>
  <c r="E71" i="39" s="1"/>
  <c r="G69" i="39"/>
  <c r="G68" i="39" s="1"/>
  <c r="E69" i="39"/>
  <c r="E68" i="39" s="1"/>
  <c r="G66" i="39"/>
  <c r="G65" i="39" s="1"/>
  <c r="G64" i="39" s="1"/>
  <c r="E66" i="39"/>
  <c r="E65" i="39" s="1"/>
  <c r="G61" i="39"/>
  <c r="E61" i="39"/>
  <c r="G59" i="39"/>
  <c r="F59" i="39"/>
  <c r="E59" i="39"/>
  <c r="G57" i="39"/>
  <c r="F57" i="39"/>
  <c r="E57" i="39"/>
  <c r="E56" i="39" s="1"/>
  <c r="G56" i="39"/>
  <c r="G54" i="39"/>
  <c r="F54" i="39"/>
  <c r="E54" i="39"/>
  <c r="G52" i="39"/>
  <c r="E52" i="39"/>
  <c r="E51" i="39" s="1"/>
  <c r="G74" i="40"/>
  <c r="G73" i="40" s="1"/>
  <c r="G72" i="40" s="1"/>
  <c r="E74" i="40"/>
  <c r="E73" i="40" s="1"/>
  <c r="E72" i="40" s="1"/>
  <c r="G67" i="40"/>
  <c r="G66" i="40" s="1"/>
  <c r="G65" i="40" s="1"/>
  <c r="E67" i="40"/>
  <c r="E66" i="40" s="1"/>
  <c r="E65" i="40" s="1"/>
  <c r="G62" i="40"/>
  <c r="E62" i="40"/>
  <c r="G60" i="40"/>
  <c r="F60" i="40"/>
  <c r="E60" i="40"/>
  <c r="G58" i="40"/>
  <c r="G57" i="40" s="1"/>
  <c r="F58" i="40"/>
  <c r="E58" i="40"/>
  <c r="E57" i="40" s="1"/>
  <c r="G55" i="40"/>
  <c r="F55" i="40"/>
  <c r="E55" i="40"/>
  <c r="G53" i="40"/>
  <c r="G52" i="40" s="1"/>
  <c r="E53" i="40"/>
  <c r="G47" i="40"/>
  <c r="G46" i="40" s="1"/>
  <c r="G45" i="40" s="1"/>
  <c r="E47" i="40"/>
  <c r="E46" i="40" s="1"/>
  <c r="E45" i="40" s="1"/>
  <c r="G42" i="40"/>
  <c r="G41" i="40" s="1"/>
  <c r="E42" i="40"/>
  <c r="E41" i="40" s="1"/>
  <c r="G38" i="40"/>
  <c r="G37" i="40" s="1"/>
  <c r="E38" i="40"/>
  <c r="E37" i="40" s="1"/>
  <c r="E36" i="40" s="1"/>
  <c r="G32" i="40"/>
  <c r="E32" i="40"/>
  <c r="G29" i="40"/>
  <c r="F29" i="40"/>
  <c r="E29" i="40"/>
  <c r="G25" i="40"/>
  <c r="E25" i="40"/>
  <c r="G22" i="40"/>
  <c r="E22" i="40"/>
  <c r="G19" i="40"/>
  <c r="E19" i="40"/>
  <c r="G15" i="40"/>
  <c r="G14" i="40" s="1"/>
  <c r="E15" i="40"/>
  <c r="G82" i="42"/>
  <c r="G51" i="42"/>
  <c r="G35" i="42"/>
  <c r="G23" i="42"/>
  <c r="E52" i="40"/>
  <c r="E35" i="40"/>
  <c r="E24" i="40"/>
  <c r="G46" i="39"/>
  <c r="G45" i="39" s="1"/>
  <c r="G44" i="39" s="1"/>
  <c r="E46" i="39"/>
  <c r="E45" i="39" s="1"/>
  <c r="E44" i="39" s="1"/>
  <c r="G41" i="39"/>
  <c r="G40" i="39" s="1"/>
  <c r="E41" i="39"/>
  <c r="E40" i="39" s="1"/>
  <c r="G37" i="39"/>
  <c r="G36" i="39" s="1"/>
  <c r="E37" i="39"/>
  <c r="E36" i="39" s="1"/>
  <c r="G31" i="39"/>
  <c r="E31" i="39"/>
  <c r="G28" i="39"/>
  <c r="F28" i="39"/>
  <c r="E28" i="39"/>
  <c r="G24" i="39"/>
  <c r="E24" i="39"/>
  <c r="G21" i="39"/>
  <c r="F21" i="39"/>
  <c r="E21" i="39"/>
  <c r="G18" i="39"/>
  <c r="F18" i="39"/>
  <c r="E18" i="39"/>
  <c r="G15" i="39"/>
  <c r="E15" i="39"/>
  <c r="G85" i="38"/>
  <c r="E85" i="38"/>
  <c r="G79" i="38"/>
  <c r="G78" i="38" s="1"/>
  <c r="G77" i="38" s="1"/>
  <c r="G76" i="38" s="1"/>
  <c r="G75" i="38" s="1"/>
  <c r="E79" i="38"/>
  <c r="E78" i="38" s="1"/>
  <c r="E77" i="38" s="1"/>
  <c r="E76" i="38" s="1"/>
  <c r="E75" i="38" s="1"/>
  <c r="G83" i="38"/>
  <c r="E83" i="38"/>
  <c r="G82" i="38"/>
  <c r="Q79" i="38"/>
  <c r="Q78" i="38" s="1"/>
  <c r="Q77" i="38" s="1"/>
  <c r="Q76" i="38" s="1"/>
  <c r="Q75" i="38" s="1"/>
  <c r="P79" i="38"/>
  <c r="O79" i="38"/>
  <c r="O78" i="38" s="1"/>
  <c r="O77" i="38"/>
  <c r="O76" i="38" s="1"/>
  <c r="O75" i="38" s="1"/>
  <c r="N79" i="38"/>
  <c r="N78" i="38" s="1"/>
  <c r="N77" i="38" s="1"/>
  <c r="N76" i="38" s="1"/>
  <c r="N75" i="38" s="1"/>
  <c r="P78" i="38"/>
  <c r="P77" i="38" s="1"/>
  <c r="P76" i="38" s="1"/>
  <c r="P75" i="38" s="1"/>
  <c r="L79" i="38"/>
  <c r="L78" i="38" s="1"/>
  <c r="L77" i="38" s="1"/>
  <c r="K79" i="38"/>
  <c r="K78" i="38" s="1"/>
  <c r="K77" i="38" s="1"/>
  <c r="K76" i="38" s="1"/>
  <c r="K75" i="38" s="1"/>
  <c r="J79" i="38"/>
  <c r="J78" i="38" s="1"/>
  <c r="J77" i="38" s="1"/>
  <c r="J76" i="38" s="1"/>
  <c r="J75" i="38" s="1"/>
  <c r="I79" i="38"/>
  <c r="I78" i="38"/>
  <c r="I77" i="38" s="1"/>
  <c r="I76" i="38" s="1"/>
  <c r="I75" i="38" s="1"/>
  <c r="L76" i="38"/>
  <c r="L75" i="38" s="1"/>
  <c r="G73" i="38"/>
  <c r="G72" i="38" s="1"/>
  <c r="G71" i="38" s="1"/>
  <c r="E73" i="38"/>
  <c r="E72" i="38" s="1"/>
  <c r="E71" i="38" s="1"/>
  <c r="G69" i="38"/>
  <c r="G68" i="38" s="1"/>
  <c r="G64" i="38" s="1"/>
  <c r="E69" i="38"/>
  <c r="E68" i="38" s="1"/>
  <c r="G66" i="38"/>
  <c r="G65" i="38" s="1"/>
  <c r="E66" i="38"/>
  <c r="E65" i="38" s="1"/>
  <c r="G61" i="38"/>
  <c r="E61" i="38"/>
  <c r="G59" i="38"/>
  <c r="F59" i="38"/>
  <c r="E59" i="38"/>
  <c r="G57" i="38"/>
  <c r="F57" i="38"/>
  <c r="E57" i="38"/>
  <c r="G54" i="38"/>
  <c r="G51" i="38" s="1"/>
  <c r="F54" i="38"/>
  <c r="E54" i="38"/>
  <c r="G52" i="38"/>
  <c r="E52" i="38"/>
  <c r="E51" i="38" s="1"/>
  <c r="G46" i="38"/>
  <c r="G45" i="38" s="1"/>
  <c r="G44" i="38" s="1"/>
  <c r="E46" i="38"/>
  <c r="E45" i="38" s="1"/>
  <c r="E44" i="38" s="1"/>
  <c r="G41" i="38"/>
  <c r="G40" i="38" s="1"/>
  <c r="E41" i="38"/>
  <c r="E40" i="38" s="1"/>
  <c r="G37" i="38"/>
  <c r="E37" i="38"/>
  <c r="E36" i="38" s="1"/>
  <c r="G36" i="38"/>
  <c r="G31" i="38"/>
  <c r="E31" i="38"/>
  <c r="G28" i="38"/>
  <c r="F28" i="38"/>
  <c r="E28" i="38"/>
  <c r="G24" i="38"/>
  <c r="E24" i="38"/>
  <c r="G21" i="38"/>
  <c r="F21" i="38"/>
  <c r="E21" i="38"/>
  <c r="G18" i="38"/>
  <c r="E18" i="38"/>
  <c r="G15" i="38"/>
  <c r="F15" i="38"/>
  <c r="E15" i="38"/>
  <c r="E14" i="38" s="1"/>
  <c r="G85" i="41"/>
  <c r="E85" i="41"/>
  <c r="G79" i="41"/>
  <c r="G78" i="41" s="1"/>
  <c r="G77" i="41" s="1"/>
  <c r="G76" i="41" s="1"/>
  <c r="G75" i="41" s="1"/>
  <c r="E79" i="41"/>
  <c r="E78" i="41" s="1"/>
  <c r="E77" i="41" s="1"/>
  <c r="E76" i="41" s="1"/>
  <c r="E75" i="41" s="1"/>
  <c r="G83" i="41"/>
  <c r="E83" i="41"/>
  <c r="G82" i="41"/>
  <c r="Q79" i="41"/>
  <c r="Q78" i="41" s="1"/>
  <c r="Q77" i="41" s="1"/>
  <c r="Q76" i="41" s="1"/>
  <c r="Q75" i="41" s="1"/>
  <c r="P79" i="41"/>
  <c r="P78" i="41" s="1"/>
  <c r="P77" i="41" s="1"/>
  <c r="P76" i="41" s="1"/>
  <c r="P75" i="41" s="1"/>
  <c r="O79" i="41"/>
  <c r="O78" i="41" s="1"/>
  <c r="O77" i="41" s="1"/>
  <c r="O76" i="41" s="1"/>
  <c r="O75" i="41" s="1"/>
  <c r="N79" i="41"/>
  <c r="N78" i="41" s="1"/>
  <c r="N77" i="41" s="1"/>
  <c r="N76" i="41" s="1"/>
  <c r="N75" i="41" s="1"/>
  <c r="L79" i="41"/>
  <c r="L78" i="41" s="1"/>
  <c r="L77" i="41" s="1"/>
  <c r="L76" i="41" s="1"/>
  <c r="L75" i="41" s="1"/>
  <c r="K79" i="41"/>
  <c r="K78" i="41" s="1"/>
  <c r="K77" i="41" s="1"/>
  <c r="K76" i="41" s="1"/>
  <c r="K75" i="41" s="1"/>
  <c r="J79" i="41"/>
  <c r="J78" i="41"/>
  <c r="J77" i="41" s="1"/>
  <c r="J76" i="41" s="1"/>
  <c r="J75" i="41" s="1"/>
  <c r="I79" i="41"/>
  <c r="I78" i="41" s="1"/>
  <c r="I77" i="41" s="1"/>
  <c r="I76" i="41" s="1"/>
  <c r="I75" i="41" s="1"/>
  <c r="G73" i="41"/>
  <c r="G72" i="41" s="1"/>
  <c r="G71" i="41" s="1"/>
  <c r="E73" i="41"/>
  <c r="E72" i="41" s="1"/>
  <c r="E71" i="41" s="1"/>
  <c r="G69" i="41"/>
  <c r="G68" i="41" s="1"/>
  <c r="F69" i="41"/>
  <c r="F68" i="41" s="1"/>
  <c r="E69" i="41"/>
  <c r="E68" i="41" s="1"/>
  <c r="G66" i="41"/>
  <c r="G65" i="41" s="1"/>
  <c r="E66" i="41"/>
  <c r="E65" i="41" s="1"/>
  <c r="G61" i="41"/>
  <c r="F61" i="41"/>
  <c r="E61" i="41"/>
  <c r="G59" i="41"/>
  <c r="F59" i="41"/>
  <c r="E59" i="41"/>
  <c r="G57" i="41"/>
  <c r="F57" i="41"/>
  <c r="E57" i="41"/>
  <c r="E56" i="41" s="1"/>
  <c r="G54" i="41"/>
  <c r="F54" i="41"/>
  <c r="E54" i="41"/>
  <c r="G52" i="41"/>
  <c r="E52" i="41"/>
  <c r="G46" i="41"/>
  <c r="G45" i="41" s="1"/>
  <c r="G44" i="41" s="1"/>
  <c r="E46" i="41"/>
  <c r="E45" i="41" s="1"/>
  <c r="E44" i="41" s="1"/>
  <c r="G41" i="41"/>
  <c r="G40" i="41" s="1"/>
  <c r="E41" i="41"/>
  <c r="E40" i="41" s="1"/>
  <c r="G37" i="41"/>
  <c r="G36" i="41" s="1"/>
  <c r="E37" i="41"/>
  <c r="E36" i="41" s="1"/>
  <c r="G31" i="41"/>
  <c r="E31" i="41"/>
  <c r="G28" i="41"/>
  <c r="F28" i="41"/>
  <c r="E28" i="41"/>
  <c r="G24" i="41"/>
  <c r="G23" i="41" s="1"/>
  <c r="E24" i="41"/>
  <c r="G21" i="41"/>
  <c r="F21" i="41"/>
  <c r="E21" i="41"/>
  <c r="G18" i="41"/>
  <c r="F18" i="41"/>
  <c r="E18" i="41"/>
  <c r="G15" i="41"/>
  <c r="G14" i="41" s="1"/>
  <c r="E15" i="41"/>
  <c r="F16" i="41"/>
  <c r="F17" i="41"/>
  <c r="G85" i="52"/>
  <c r="E85" i="52"/>
  <c r="G83" i="52"/>
  <c r="E83" i="52"/>
  <c r="E82" i="52" s="1"/>
  <c r="G79" i="52"/>
  <c r="G78" i="52" s="1"/>
  <c r="G77" i="52" s="1"/>
  <c r="G76" i="52" s="1"/>
  <c r="G75" i="52" s="1"/>
  <c r="E79" i="52"/>
  <c r="E78" i="52" s="1"/>
  <c r="E77" i="52" s="1"/>
  <c r="E76" i="52" s="1"/>
  <c r="E75" i="52" s="1"/>
  <c r="F80" i="52"/>
  <c r="Q79" i="52"/>
  <c r="P79" i="52"/>
  <c r="O79" i="52"/>
  <c r="N79" i="52"/>
  <c r="N78" i="52" s="1"/>
  <c r="N77" i="52" s="1"/>
  <c r="N76" i="52" s="1"/>
  <c r="N75" i="52" s="1"/>
  <c r="Q78" i="52"/>
  <c r="Q77" i="52" s="1"/>
  <c r="Q76" i="52" s="1"/>
  <c r="Q75" i="52" s="1"/>
  <c r="P78" i="52"/>
  <c r="P77" i="52" s="1"/>
  <c r="P76" i="52" s="1"/>
  <c r="P75" i="52" s="1"/>
  <c r="O78" i="52"/>
  <c r="O77" i="52" s="1"/>
  <c r="O76" i="52" s="1"/>
  <c r="O75" i="52" s="1"/>
  <c r="L79" i="52"/>
  <c r="K79" i="52"/>
  <c r="J79" i="52"/>
  <c r="J78" i="52" s="1"/>
  <c r="J77" i="52" s="1"/>
  <c r="J76" i="52" s="1"/>
  <c r="J75" i="52" s="1"/>
  <c r="I79" i="52"/>
  <c r="I78" i="52" s="1"/>
  <c r="I77" i="52" s="1"/>
  <c r="I76" i="52" s="1"/>
  <c r="I75" i="52" s="1"/>
  <c r="L78" i="52"/>
  <c r="L77" i="52" s="1"/>
  <c r="L76" i="52" s="1"/>
  <c r="L75" i="52" s="1"/>
  <c r="K78" i="52"/>
  <c r="K77" i="52" s="1"/>
  <c r="K76" i="52" s="1"/>
  <c r="K75" i="52" s="1"/>
  <c r="G73" i="52"/>
  <c r="G72" i="52" s="1"/>
  <c r="G71" i="52" s="1"/>
  <c r="E73" i="52"/>
  <c r="E72" i="52" s="1"/>
  <c r="E71" i="52" s="1"/>
  <c r="G69" i="52"/>
  <c r="G68" i="52" s="1"/>
  <c r="E69" i="52"/>
  <c r="E68" i="52" s="1"/>
  <c r="G66" i="52"/>
  <c r="G65" i="52" s="1"/>
  <c r="E66" i="52"/>
  <c r="E65" i="52" s="1"/>
  <c r="G61" i="52"/>
  <c r="E61" i="52"/>
  <c r="G59" i="52"/>
  <c r="E59" i="52"/>
  <c r="G57" i="52"/>
  <c r="F57" i="52"/>
  <c r="E57" i="52"/>
  <c r="G54" i="52"/>
  <c r="F54" i="52"/>
  <c r="E54" i="52"/>
  <c r="G52" i="52"/>
  <c r="E52" i="52"/>
  <c r="E51" i="52" s="1"/>
  <c r="G46" i="52"/>
  <c r="G45" i="52" s="1"/>
  <c r="G44" i="52" s="1"/>
  <c r="E46" i="52"/>
  <c r="E45" i="52" s="1"/>
  <c r="E44" i="52" s="1"/>
  <c r="G41" i="52"/>
  <c r="G40" i="52" s="1"/>
  <c r="E41" i="52"/>
  <c r="E40" i="52" s="1"/>
  <c r="G37" i="52"/>
  <c r="E37" i="52"/>
  <c r="E36" i="52" s="1"/>
  <c r="G36" i="52"/>
  <c r="G31" i="52"/>
  <c r="E31" i="52"/>
  <c r="G28" i="52"/>
  <c r="E28" i="52"/>
  <c r="G24" i="52"/>
  <c r="E24" i="52"/>
  <c r="G21" i="52"/>
  <c r="E21" i="52"/>
  <c r="G18" i="52"/>
  <c r="E18" i="52"/>
  <c r="G15" i="52"/>
  <c r="E15" i="52"/>
  <c r="J16" i="49"/>
  <c r="J16" i="48"/>
  <c r="M16" i="48" s="1"/>
  <c r="E23" i="38"/>
  <c r="G51" i="52"/>
  <c r="G35" i="52"/>
  <c r="F74" i="42"/>
  <c r="F73" i="42" s="1"/>
  <c r="F72" i="42" s="1"/>
  <c r="F71" i="42" s="1"/>
  <c r="F18" i="40"/>
  <c r="R87" i="51"/>
  <c r="M87" i="51"/>
  <c r="H87" i="51" s="1"/>
  <c r="F87" i="51"/>
  <c r="F86" i="51" s="1"/>
  <c r="Q86" i="51"/>
  <c r="P86" i="51"/>
  <c r="O86" i="51"/>
  <c r="N86" i="51"/>
  <c r="L86" i="51"/>
  <c r="K86" i="51"/>
  <c r="J86" i="51"/>
  <c r="I86" i="51"/>
  <c r="R85" i="51"/>
  <c r="H85" i="51" s="1"/>
  <c r="M85" i="51"/>
  <c r="F85" i="51"/>
  <c r="F84" i="51" s="1"/>
  <c r="Q84" i="51"/>
  <c r="P84" i="51"/>
  <c r="R84" i="51" s="1"/>
  <c r="O84" i="51"/>
  <c r="N84" i="51"/>
  <c r="L84" i="51"/>
  <c r="K84" i="51"/>
  <c r="J84" i="51"/>
  <c r="J83" i="51"/>
  <c r="I84" i="51"/>
  <c r="K83" i="51"/>
  <c r="R86" i="50"/>
  <c r="M86" i="50"/>
  <c r="H86" i="50" s="1"/>
  <c r="F86" i="50"/>
  <c r="F85" i="50" s="1"/>
  <c r="Q85" i="50"/>
  <c r="Q82" i="50" s="1"/>
  <c r="P85" i="50"/>
  <c r="O85" i="50"/>
  <c r="N85" i="50"/>
  <c r="L85" i="50"/>
  <c r="K85" i="50"/>
  <c r="J85" i="50"/>
  <c r="I85" i="50"/>
  <c r="R84" i="50"/>
  <c r="M84" i="50"/>
  <c r="F84" i="50"/>
  <c r="F83" i="50" s="1"/>
  <c r="F82" i="50" s="1"/>
  <c r="Q83" i="50"/>
  <c r="P83" i="50"/>
  <c r="O83" i="50"/>
  <c r="N83" i="50"/>
  <c r="L83" i="50"/>
  <c r="K83" i="50"/>
  <c r="K82" i="50" s="1"/>
  <c r="J83" i="50"/>
  <c r="I83" i="50"/>
  <c r="R86" i="49"/>
  <c r="M86" i="49"/>
  <c r="F86" i="49"/>
  <c r="F85" i="49" s="1"/>
  <c r="Q85" i="49"/>
  <c r="Q82" i="49" s="1"/>
  <c r="P85" i="49"/>
  <c r="O85" i="49"/>
  <c r="N85" i="49"/>
  <c r="L85" i="49"/>
  <c r="K85" i="49"/>
  <c r="J85" i="49"/>
  <c r="J82" i="49" s="1"/>
  <c r="I85" i="49"/>
  <c r="R84" i="49"/>
  <c r="M84" i="49"/>
  <c r="F84" i="49"/>
  <c r="F83" i="49" s="1"/>
  <c r="Q83" i="49"/>
  <c r="P83" i="49"/>
  <c r="P82" i="49" s="1"/>
  <c r="O83" i="49"/>
  <c r="N83" i="49"/>
  <c r="N82" i="49" s="1"/>
  <c r="L83" i="49"/>
  <c r="K83" i="49"/>
  <c r="J83" i="49"/>
  <c r="I83" i="49"/>
  <c r="R86" i="48"/>
  <c r="M86" i="48"/>
  <c r="F86" i="48"/>
  <c r="F85" i="48" s="1"/>
  <c r="Q85" i="48"/>
  <c r="P85" i="48"/>
  <c r="O85" i="48"/>
  <c r="O82" i="48" s="1"/>
  <c r="R82" i="48" s="1"/>
  <c r="N85" i="48"/>
  <c r="N82" i="48" s="1"/>
  <c r="L85" i="48"/>
  <c r="K85" i="48"/>
  <c r="J85" i="48"/>
  <c r="I85" i="48"/>
  <c r="M85" i="48" s="1"/>
  <c r="R84" i="48"/>
  <c r="M84" i="48"/>
  <c r="F84" i="48"/>
  <c r="F83" i="48" s="1"/>
  <c r="Q83" i="48"/>
  <c r="Q82" i="48" s="1"/>
  <c r="P83" i="48"/>
  <c r="P82" i="48" s="1"/>
  <c r="O83" i="48"/>
  <c r="R83" i="48" s="1"/>
  <c r="N83" i="48"/>
  <c r="L83" i="48"/>
  <c r="K83" i="48"/>
  <c r="J83" i="48"/>
  <c r="I83" i="48"/>
  <c r="R86" i="47"/>
  <c r="M86" i="47"/>
  <c r="F86" i="47"/>
  <c r="F85" i="47" s="1"/>
  <c r="F82" i="47" s="1"/>
  <c r="Q85" i="47"/>
  <c r="P85" i="47"/>
  <c r="P82" i="47" s="1"/>
  <c r="O85" i="47"/>
  <c r="N85" i="47"/>
  <c r="N82" i="47" s="1"/>
  <c r="L85" i="47"/>
  <c r="K85" i="47"/>
  <c r="K82" i="47" s="1"/>
  <c r="J85" i="47"/>
  <c r="I85" i="47"/>
  <c r="I82" i="47" s="1"/>
  <c r="R84" i="47"/>
  <c r="M84" i="47"/>
  <c r="H84" i="47" s="1"/>
  <c r="F84" i="47"/>
  <c r="F83" i="47" s="1"/>
  <c r="Q83" i="47"/>
  <c r="P83" i="47"/>
  <c r="O83" i="47"/>
  <c r="N83" i="47"/>
  <c r="L83" i="47"/>
  <c r="K83" i="47"/>
  <c r="J83" i="47"/>
  <c r="I83" i="47"/>
  <c r="R86" i="46"/>
  <c r="M86" i="46"/>
  <c r="F86" i="46"/>
  <c r="F85" i="46" s="1"/>
  <c r="Q85" i="46"/>
  <c r="P85" i="46"/>
  <c r="O85" i="46"/>
  <c r="N85" i="46"/>
  <c r="L85" i="46"/>
  <c r="K85" i="46"/>
  <c r="K82" i="46" s="1"/>
  <c r="J85" i="46"/>
  <c r="I85" i="46"/>
  <c r="I82" i="46" s="1"/>
  <c r="R84" i="46"/>
  <c r="M84" i="46"/>
  <c r="F84" i="46"/>
  <c r="F83" i="46" s="1"/>
  <c r="Q83" i="46"/>
  <c r="Q82" i="46" s="1"/>
  <c r="P83" i="46"/>
  <c r="O83" i="46"/>
  <c r="O82" i="46" s="1"/>
  <c r="N83" i="46"/>
  <c r="L83" i="46"/>
  <c r="K83" i="46"/>
  <c r="J83" i="46"/>
  <c r="J82" i="46" s="1"/>
  <c r="I83" i="46"/>
  <c r="R86" i="45"/>
  <c r="M86" i="45"/>
  <c r="F86" i="45"/>
  <c r="F85" i="45" s="1"/>
  <c r="Q85" i="45"/>
  <c r="P85" i="45"/>
  <c r="O85" i="45"/>
  <c r="N85" i="45"/>
  <c r="N82" i="45" s="1"/>
  <c r="L85" i="45"/>
  <c r="K85" i="45"/>
  <c r="J85" i="45"/>
  <c r="I85" i="45"/>
  <c r="R84" i="45"/>
  <c r="M84" i="45"/>
  <c r="F84" i="45"/>
  <c r="F83" i="45" s="1"/>
  <c r="Q83" i="45"/>
  <c r="P83" i="45"/>
  <c r="O83" i="45"/>
  <c r="N83" i="45"/>
  <c r="L83" i="45"/>
  <c r="K83" i="45"/>
  <c r="J83" i="45"/>
  <c r="I83" i="45"/>
  <c r="R86" i="44"/>
  <c r="M86" i="44"/>
  <c r="F86" i="44"/>
  <c r="F85" i="44" s="1"/>
  <c r="Q85" i="44"/>
  <c r="Q82" i="44" s="1"/>
  <c r="P85" i="44"/>
  <c r="P82" i="44" s="1"/>
  <c r="O85" i="44"/>
  <c r="N85" i="44"/>
  <c r="N82" i="44" s="1"/>
  <c r="L85" i="44"/>
  <c r="K85" i="44"/>
  <c r="J85" i="44"/>
  <c r="I85" i="44"/>
  <c r="I82" i="44" s="1"/>
  <c r="R84" i="44"/>
  <c r="M84" i="44"/>
  <c r="H84" i="44" s="1"/>
  <c r="F84" i="44"/>
  <c r="F83" i="44" s="1"/>
  <c r="Q83" i="44"/>
  <c r="P83" i="44"/>
  <c r="O83" i="44"/>
  <c r="N83" i="44"/>
  <c r="L83" i="44"/>
  <c r="K83" i="44"/>
  <c r="J83" i="44"/>
  <c r="I83" i="44"/>
  <c r="R86" i="43"/>
  <c r="H86" i="43" s="1"/>
  <c r="M86" i="43"/>
  <c r="F86" i="43"/>
  <c r="F85" i="43" s="1"/>
  <c r="Q85" i="43"/>
  <c r="P85" i="43"/>
  <c r="P82" i="43" s="1"/>
  <c r="O85" i="43"/>
  <c r="N85" i="43"/>
  <c r="N82" i="43" s="1"/>
  <c r="L85" i="43"/>
  <c r="K85" i="43"/>
  <c r="J85" i="43"/>
  <c r="I85" i="43"/>
  <c r="R84" i="43"/>
  <c r="M84" i="43"/>
  <c r="H84" i="43" s="1"/>
  <c r="F84" i="43"/>
  <c r="F83" i="43" s="1"/>
  <c r="Q83" i="43"/>
  <c r="Q82" i="43" s="1"/>
  <c r="P83" i="43"/>
  <c r="O83" i="43"/>
  <c r="N83" i="43"/>
  <c r="L83" i="43"/>
  <c r="L82" i="43" s="1"/>
  <c r="K83" i="43"/>
  <c r="J83" i="43"/>
  <c r="J82" i="43" s="1"/>
  <c r="I83" i="43"/>
  <c r="R86" i="42"/>
  <c r="H86" i="42" s="1"/>
  <c r="M86" i="42"/>
  <c r="F86" i="42"/>
  <c r="F85" i="42" s="1"/>
  <c r="Q85" i="42"/>
  <c r="P85" i="42"/>
  <c r="R85" i="42" s="1"/>
  <c r="O85" i="42"/>
  <c r="N85" i="42"/>
  <c r="L85" i="42"/>
  <c r="K85" i="42"/>
  <c r="J85" i="42"/>
  <c r="I85" i="42"/>
  <c r="M85" i="42" s="1"/>
  <c r="R84" i="42"/>
  <c r="M84" i="42"/>
  <c r="F84" i="42"/>
  <c r="F83" i="42" s="1"/>
  <c r="Q83" i="42"/>
  <c r="P83" i="42"/>
  <c r="O83" i="42"/>
  <c r="N83" i="42"/>
  <c r="L83" i="42"/>
  <c r="L82" i="42" s="1"/>
  <c r="K83" i="42"/>
  <c r="J83" i="42"/>
  <c r="I83" i="42"/>
  <c r="R86" i="41"/>
  <c r="H86" i="41" s="1"/>
  <c r="M86" i="41"/>
  <c r="F86" i="41"/>
  <c r="F85" i="41" s="1"/>
  <c r="Q85" i="41"/>
  <c r="P85" i="41"/>
  <c r="O85" i="41"/>
  <c r="N85" i="41"/>
  <c r="L85" i="41"/>
  <c r="K85" i="41"/>
  <c r="J85" i="41"/>
  <c r="J82" i="41" s="1"/>
  <c r="I85" i="41"/>
  <c r="I82" i="41" s="1"/>
  <c r="R84" i="41"/>
  <c r="M84" i="41"/>
  <c r="H84" i="41" s="1"/>
  <c r="F84" i="41"/>
  <c r="F83" i="41" s="1"/>
  <c r="Q83" i="41"/>
  <c r="Q82" i="41" s="1"/>
  <c r="P83" i="41"/>
  <c r="O83" i="41"/>
  <c r="N83" i="41"/>
  <c r="R83" i="41" s="1"/>
  <c r="L83" i="41"/>
  <c r="L82" i="41" s="1"/>
  <c r="K83" i="41"/>
  <c r="J83" i="41"/>
  <c r="I83" i="41"/>
  <c r="R87" i="40"/>
  <c r="M87" i="40"/>
  <c r="F87" i="40"/>
  <c r="F86" i="40" s="1"/>
  <c r="F83" i="40" s="1"/>
  <c r="Q86" i="40"/>
  <c r="P86" i="40"/>
  <c r="O86" i="40"/>
  <c r="O83" i="40" s="1"/>
  <c r="N86" i="40"/>
  <c r="L86" i="40"/>
  <c r="K86" i="40"/>
  <c r="J86" i="40"/>
  <c r="R85" i="40"/>
  <c r="M85" i="40"/>
  <c r="F85" i="40"/>
  <c r="F84" i="40" s="1"/>
  <c r="Q84" i="40"/>
  <c r="P84" i="40"/>
  <c r="O84" i="40"/>
  <c r="N84" i="40"/>
  <c r="L84" i="40"/>
  <c r="L83" i="40" s="1"/>
  <c r="K84" i="40"/>
  <c r="J84" i="40"/>
  <c r="I84" i="40"/>
  <c r="R86" i="39"/>
  <c r="M86" i="39"/>
  <c r="H86" i="39" s="1"/>
  <c r="F86" i="39"/>
  <c r="F85" i="39" s="1"/>
  <c r="Q85" i="39"/>
  <c r="Q82" i="39" s="1"/>
  <c r="P85" i="39"/>
  <c r="O85" i="39"/>
  <c r="N85" i="39"/>
  <c r="L85" i="39"/>
  <c r="K85" i="39"/>
  <c r="J85" i="39"/>
  <c r="J82" i="39" s="1"/>
  <c r="I85" i="39"/>
  <c r="R84" i="39"/>
  <c r="H84" i="39" s="1"/>
  <c r="M84" i="39"/>
  <c r="F84" i="39"/>
  <c r="F83" i="39" s="1"/>
  <c r="Q83" i="39"/>
  <c r="P83" i="39"/>
  <c r="P82" i="39" s="1"/>
  <c r="O83" i="39"/>
  <c r="N83" i="39"/>
  <c r="R83" i="39" s="1"/>
  <c r="L83" i="39"/>
  <c r="K83" i="39"/>
  <c r="K82" i="39" s="1"/>
  <c r="J83" i="39"/>
  <c r="I83" i="39"/>
  <c r="R86" i="38"/>
  <c r="M86" i="38"/>
  <c r="H86" i="38" s="1"/>
  <c r="F86" i="38"/>
  <c r="F85" i="38" s="1"/>
  <c r="Q85" i="38"/>
  <c r="Q82" i="38" s="1"/>
  <c r="P85" i="38"/>
  <c r="O85" i="38"/>
  <c r="O82" i="38" s="1"/>
  <c r="N85" i="38"/>
  <c r="L85" i="38"/>
  <c r="K85" i="38"/>
  <c r="J85" i="38"/>
  <c r="I85" i="38"/>
  <c r="R84" i="38"/>
  <c r="M84" i="38"/>
  <c r="F84" i="38"/>
  <c r="F83" i="38" s="1"/>
  <c r="Q83" i="38"/>
  <c r="P83" i="38"/>
  <c r="O83" i="38"/>
  <c r="N83" i="38"/>
  <c r="L83" i="38"/>
  <c r="K83" i="38"/>
  <c r="J83" i="38"/>
  <c r="I83" i="38"/>
  <c r="I82" i="38" s="1"/>
  <c r="R86" i="52"/>
  <c r="M86" i="52"/>
  <c r="F86" i="52"/>
  <c r="F85" i="52" s="1"/>
  <c r="Q85" i="52"/>
  <c r="P85" i="52"/>
  <c r="P82" i="52" s="1"/>
  <c r="O85" i="52"/>
  <c r="N85" i="52"/>
  <c r="L85" i="52"/>
  <c r="K85" i="52"/>
  <c r="J85" i="52"/>
  <c r="I85" i="52"/>
  <c r="R84" i="52"/>
  <c r="M84" i="52"/>
  <c r="F84" i="52"/>
  <c r="F83" i="52" s="1"/>
  <c r="Q83" i="52"/>
  <c r="Q82" i="52" s="1"/>
  <c r="P83" i="52"/>
  <c r="O83" i="52"/>
  <c r="O82" i="52" s="1"/>
  <c r="N83" i="52"/>
  <c r="L83" i="52"/>
  <c r="K83" i="52"/>
  <c r="J83" i="52"/>
  <c r="J82" i="52" s="1"/>
  <c r="I83" i="52"/>
  <c r="J82" i="38"/>
  <c r="H85" i="40"/>
  <c r="M85" i="41"/>
  <c r="M85" i="43"/>
  <c r="H86" i="44"/>
  <c r="M85" i="46"/>
  <c r="H86" i="47"/>
  <c r="H84" i="48"/>
  <c r="L82" i="49"/>
  <c r="N82" i="50"/>
  <c r="Q83" i="51"/>
  <c r="P83" i="51"/>
  <c r="N83" i="51"/>
  <c r="I83" i="51"/>
  <c r="M83" i="47"/>
  <c r="M83" i="45"/>
  <c r="R83" i="38"/>
  <c r="N82" i="52"/>
  <c r="R16" i="48"/>
  <c r="M17" i="48"/>
  <c r="R17" i="48"/>
  <c r="M18" i="51"/>
  <c r="H18" i="51"/>
  <c r="Q15" i="51"/>
  <c r="P15" i="51"/>
  <c r="O15" i="51"/>
  <c r="N15" i="51"/>
  <c r="J15" i="51"/>
  <c r="K15" i="51"/>
  <c r="L15" i="51"/>
  <c r="I15" i="51"/>
  <c r="Q74" i="51"/>
  <c r="Q73" i="51" s="1"/>
  <c r="Q72" i="51" s="1"/>
  <c r="P74" i="51"/>
  <c r="P73" i="51" s="1"/>
  <c r="P72" i="51" s="1"/>
  <c r="O74" i="51"/>
  <c r="N74" i="51"/>
  <c r="N73" i="51" s="1"/>
  <c r="N72" i="51" s="1"/>
  <c r="O73" i="51"/>
  <c r="O72" i="51" s="1"/>
  <c r="Q70" i="51"/>
  <c r="Q69" i="51" s="1"/>
  <c r="P70" i="51"/>
  <c r="P69" i="51" s="1"/>
  <c r="O70" i="51"/>
  <c r="O69" i="51" s="1"/>
  <c r="N70" i="51"/>
  <c r="N69" i="51" s="1"/>
  <c r="N65" i="51" s="1"/>
  <c r="N64" i="51" s="1"/>
  <c r="Q67" i="51"/>
  <c r="Q66" i="51" s="1"/>
  <c r="P67" i="51"/>
  <c r="P66" i="51" s="1"/>
  <c r="O67" i="51"/>
  <c r="O66" i="51" s="1"/>
  <c r="N67" i="51"/>
  <c r="N66" i="51"/>
  <c r="Q62" i="51"/>
  <c r="P62" i="51"/>
  <c r="O62" i="51"/>
  <c r="N62" i="51"/>
  <c r="Q60" i="51"/>
  <c r="P60" i="51"/>
  <c r="O60" i="51"/>
  <c r="N60" i="51"/>
  <c r="Q58" i="51"/>
  <c r="Q57" i="51" s="1"/>
  <c r="P58" i="51"/>
  <c r="O58" i="51"/>
  <c r="O57" i="51" s="1"/>
  <c r="N58" i="51"/>
  <c r="Q55" i="51"/>
  <c r="P55" i="51"/>
  <c r="O55" i="51"/>
  <c r="N55" i="51"/>
  <c r="Q53" i="51"/>
  <c r="Q52" i="51" s="1"/>
  <c r="P53" i="51"/>
  <c r="O53" i="51"/>
  <c r="N53" i="51"/>
  <c r="Q47" i="51"/>
  <c r="P47" i="51"/>
  <c r="P46" i="51" s="1"/>
  <c r="P45" i="51" s="1"/>
  <c r="O47" i="51"/>
  <c r="N47" i="51"/>
  <c r="N46" i="51" s="1"/>
  <c r="N45" i="51" s="1"/>
  <c r="O46" i="51"/>
  <c r="O45" i="51" s="1"/>
  <c r="Q42" i="51"/>
  <c r="P42" i="51"/>
  <c r="P41" i="51" s="1"/>
  <c r="O42" i="51"/>
  <c r="O41" i="51" s="1"/>
  <c r="N42" i="51"/>
  <c r="Q41" i="51"/>
  <c r="Q38" i="51"/>
  <c r="Q37" i="51" s="1"/>
  <c r="P38" i="51"/>
  <c r="P37" i="51" s="1"/>
  <c r="O38" i="51"/>
  <c r="O37" i="51" s="1"/>
  <c r="N38" i="51"/>
  <c r="N37" i="51" s="1"/>
  <c r="Q32" i="51"/>
  <c r="P32" i="51"/>
  <c r="O32" i="51"/>
  <c r="N32" i="51"/>
  <c r="Q29" i="51"/>
  <c r="P29" i="51"/>
  <c r="O29" i="51"/>
  <c r="N29" i="51"/>
  <c r="Q25" i="51"/>
  <c r="P25" i="51"/>
  <c r="P24" i="51" s="1"/>
  <c r="O25" i="51"/>
  <c r="N25" i="51"/>
  <c r="N24" i="51" s="1"/>
  <c r="Q22" i="51"/>
  <c r="P22" i="51"/>
  <c r="O22" i="51"/>
  <c r="N22" i="51"/>
  <c r="Q19" i="51"/>
  <c r="P19" i="51"/>
  <c r="O19" i="51"/>
  <c r="N19" i="51"/>
  <c r="Q14" i="51"/>
  <c r="Q73" i="50"/>
  <c r="Q72" i="50" s="1"/>
  <c r="Q71" i="50" s="1"/>
  <c r="P73" i="50"/>
  <c r="P72" i="50" s="1"/>
  <c r="P71" i="50" s="1"/>
  <c r="O73" i="50"/>
  <c r="N73" i="50"/>
  <c r="N72" i="50" s="1"/>
  <c r="N71" i="50" s="1"/>
  <c r="O72" i="50"/>
  <c r="O71" i="50" s="1"/>
  <c r="Q69" i="50"/>
  <c r="Q68" i="50" s="1"/>
  <c r="P69" i="50"/>
  <c r="P68" i="50" s="1"/>
  <c r="O69" i="50"/>
  <c r="O68" i="50" s="1"/>
  <c r="N69" i="50"/>
  <c r="N68" i="50" s="1"/>
  <c r="Q66" i="50"/>
  <c r="Q65" i="50" s="1"/>
  <c r="P66" i="50"/>
  <c r="P65" i="50" s="1"/>
  <c r="P64" i="50" s="1"/>
  <c r="O66" i="50"/>
  <c r="O65" i="50" s="1"/>
  <c r="N66" i="50"/>
  <c r="N65" i="50" s="1"/>
  <c r="Q61" i="50"/>
  <c r="P61" i="50"/>
  <c r="O61" i="50"/>
  <c r="N61" i="50"/>
  <c r="Q59" i="50"/>
  <c r="P59" i="50"/>
  <c r="O59" i="50"/>
  <c r="N59" i="50"/>
  <c r="Q57" i="50"/>
  <c r="Q56" i="50" s="1"/>
  <c r="P57" i="50"/>
  <c r="P56" i="50" s="1"/>
  <c r="O57" i="50"/>
  <c r="O56" i="50" s="1"/>
  <c r="N57" i="50"/>
  <c r="Q54" i="50"/>
  <c r="P54" i="50"/>
  <c r="O54" i="50"/>
  <c r="N54" i="50"/>
  <c r="Q52" i="50"/>
  <c r="Q51" i="50" s="1"/>
  <c r="P52" i="50"/>
  <c r="O52" i="50"/>
  <c r="N52" i="50"/>
  <c r="Q46" i="50"/>
  <c r="P46" i="50"/>
  <c r="P45" i="50" s="1"/>
  <c r="P44" i="50" s="1"/>
  <c r="O46" i="50"/>
  <c r="O45" i="50" s="1"/>
  <c r="O44" i="50" s="1"/>
  <c r="N46" i="50"/>
  <c r="N45" i="50" s="1"/>
  <c r="N44" i="50" s="1"/>
  <c r="Q45" i="50"/>
  <c r="Q44" i="50" s="1"/>
  <c r="Q41" i="50"/>
  <c r="P41" i="50"/>
  <c r="P40" i="50" s="1"/>
  <c r="O41" i="50"/>
  <c r="O40" i="50" s="1"/>
  <c r="N41" i="50"/>
  <c r="N40" i="50" s="1"/>
  <c r="Q40" i="50"/>
  <c r="Q37" i="50"/>
  <c r="P37" i="50"/>
  <c r="P36" i="50" s="1"/>
  <c r="O37" i="50"/>
  <c r="O36" i="50" s="1"/>
  <c r="N37" i="50"/>
  <c r="N36" i="50" s="1"/>
  <c r="N35" i="50" s="1"/>
  <c r="N34" i="50" s="1"/>
  <c r="Q36" i="50"/>
  <c r="Q31" i="50"/>
  <c r="P31" i="50"/>
  <c r="O31" i="50"/>
  <c r="N31" i="50"/>
  <c r="Q28" i="50"/>
  <c r="P28" i="50"/>
  <c r="O28" i="50"/>
  <c r="N28" i="50"/>
  <c r="Q24" i="50"/>
  <c r="Q23" i="50" s="1"/>
  <c r="P24" i="50"/>
  <c r="P23" i="50" s="1"/>
  <c r="O24" i="50"/>
  <c r="O23" i="50" s="1"/>
  <c r="N24" i="50"/>
  <c r="Q21" i="50"/>
  <c r="P21" i="50"/>
  <c r="O21" i="50"/>
  <c r="N21" i="50"/>
  <c r="Q18" i="50"/>
  <c r="P18" i="50"/>
  <c r="O18" i="50"/>
  <c r="N18" i="50"/>
  <c r="Q15" i="50"/>
  <c r="Q14" i="50" s="1"/>
  <c r="P15" i="50"/>
  <c r="O15" i="50"/>
  <c r="N15" i="50"/>
  <c r="N14" i="50" s="1"/>
  <c r="Q73" i="49"/>
  <c r="Q72" i="49" s="1"/>
  <c r="Q71" i="49" s="1"/>
  <c r="P73" i="49"/>
  <c r="P72" i="49" s="1"/>
  <c r="P71" i="49" s="1"/>
  <c r="O73" i="49"/>
  <c r="N73" i="49"/>
  <c r="N72" i="49" s="1"/>
  <c r="N71" i="49" s="1"/>
  <c r="N63" i="49" s="1"/>
  <c r="O72" i="49"/>
  <c r="O71" i="49" s="1"/>
  <c r="Q69" i="49"/>
  <c r="Q68" i="49" s="1"/>
  <c r="P69" i="49"/>
  <c r="P68" i="49" s="1"/>
  <c r="O69" i="49"/>
  <c r="O68" i="49" s="1"/>
  <c r="N69" i="49"/>
  <c r="N68" i="49" s="1"/>
  <c r="Q66" i="49"/>
  <c r="Q65" i="49" s="1"/>
  <c r="P66" i="49"/>
  <c r="P65" i="49" s="1"/>
  <c r="P64" i="49" s="1"/>
  <c r="O66" i="49"/>
  <c r="O65" i="49" s="1"/>
  <c r="N66" i="49"/>
  <c r="N65" i="49" s="1"/>
  <c r="N64" i="49" s="1"/>
  <c r="Q61" i="49"/>
  <c r="P61" i="49"/>
  <c r="O61" i="49"/>
  <c r="N61" i="49"/>
  <c r="Q59" i="49"/>
  <c r="P59" i="49"/>
  <c r="O59" i="49"/>
  <c r="N59" i="49"/>
  <c r="Q57" i="49"/>
  <c r="P57" i="49"/>
  <c r="O57" i="49"/>
  <c r="O56" i="49" s="1"/>
  <c r="N57" i="49"/>
  <c r="N56" i="49" s="1"/>
  <c r="Q54" i="49"/>
  <c r="P54" i="49"/>
  <c r="O54" i="49"/>
  <c r="N54" i="49"/>
  <c r="Q52" i="49"/>
  <c r="P52" i="49"/>
  <c r="P51" i="49" s="1"/>
  <c r="O52" i="49"/>
  <c r="N52" i="49"/>
  <c r="N51" i="49" s="1"/>
  <c r="Q51" i="49"/>
  <c r="Q46" i="49"/>
  <c r="P46" i="49"/>
  <c r="P45" i="49" s="1"/>
  <c r="P44" i="49" s="1"/>
  <c r="O46" i="49"/>
  <c r="N46" i="49"/>
  <c r="N45" i="49" s="1"/>
  <c r="N44" i="49" s="1"/>
  <c r="Q45" i="49"/>
  <c r="Q44" i="49" s="1"/>
  <c r="O45" i="49"/>
  <c r="O44" i="49" s="1"/>
  <c r="Q41" i="49"/>
  <c r="Q40" i="49" s="1"/>
  <c r="P41" i="49"/>
  <c r="P40" i="49" s="1"/>
  <c r="O41" i="49"/>
  <c r="O40" i="49" s="1"/>
  <c r="N41" i="49"/>
  <c r="N40" i="49"/>
  <c r="Q37" i="49"/>
  <c r="Q36" i="49" s="1"/>
  <c r="P37" i="49"/>
  <c r="P36" i="49" s="1"/>
  <c r="O37" i="49"/>
  <c r="O36" i="49" s="1"/>
  <c r="N37" i="49"/>
  <c r="N36" i="49" s="1"/>
  <c r="Q31" i="49"/>
  <c r="P31" i="49"/>
  <c r="O31" i="49"/>
  <c r="N31" i="49"/>
  <c r="Q28" i="49"/>
  <c r="P28" i="49"/>
  <c r="O28" i="49"/>
  <c r="N28" i="49"/>
  <c r="Q24" i="49"/>
  <c r="Q23" i="49" s="1"/>
  <c r="P24" i="49"/>
  <c r="P23" i="49" s="1"/>
  <c r="O24" i="49"/>
  <c r="O23" i="49" s="1"/>
  <c r="N24" i="49"/>
  <c r="Q21" i="49"/>
  <c r="P21" i="49"/>
  <c r="O21" i="49"/>
  <c r="N21" i="49"/>
  <c r="Q18" i="49"/>
  <c r="P18" i="49"/>
  <c r="O18" i="49"/>
  <c r="N18" i="49"/>
  <c r="Q15" i="49"/>
  <c r="P15" i="49"/>
  <c r="O15" i="49"/>
  <c r="N15" i="49"/>
  <c r="N14" i="49" s="1"/>
  <c r="Q73" i="48"/>
  <c r="Q72" i="48" s="1"/>
  <c r="Q71" i="48" s="1"/>
  <c r="P73" i="48"/>
  <c r="P72" i="48" s="1"/>
  <c r="P71" i="48" s="1"/>
  <c r="O73" i="48"/>
  <c r="N73" i="48"/>
  <c r="N72" i="48" s="1"/>
  <c r="N71" i="48" s="1"/>
  <c r="O72" i="48"/>
  <c r="O71" i="48" s="1"/>
  <c r="Q69" i="48"/>
  <c r="Q68" i="48" s="1"/>
  <c r="P69" i="48"/>
  <c r="P68" i="48" s="1"/>
  <c r="O69" i="48"/>
  <c r="O68" i="48" s="1"/>
  <c r="N69" i="48"/>
  <c r="N68" i="48" s="1"/>
  <c r="Q66" i="48"/>
  <c r="Q65" i="48" s="1"/>
  <c r="P66" i="48"/>
  <c r="P65" i="48" s="1"/>
  <c r="O66" i="48"/>
  <c r="O65" i="48" s="1"/>
  <c r="O64" i="48" s="1"/>
  <c r="O63" i="48" s="1"/>
  <c r="N66" i="48"/>
  <c r="N65" i="48" s="1"/>
  <c r="Q61" i="48"/>
  <c r="P61" i="48"/>
  <c r="O61" i="48"/>
  <c r="N61" i="48"/>
  <c r="Q59" i="48"/>
  <c r="P59" i="48"/>
  <c r="O59" i="48"/>
  <c r="N59" i="48"/>
  <c r="Q57" i="48"/>
  <c r="Q56" i="48" s="1"/>
  <c r="P57" i="48"/>
  <c r="P56" i="48" s="1"/>
  <c r="O57" i="48"/>
  <c r="N57" i="48"/>
  <c r="N56" i="48" s="1"/>
  <c r="Q54" i="48"/>
  <c r="P54" i="48"/>
  <c r="O54" i="48"/>
  <c r="N54" i="48"/>
  <c r="Q52" i="48"/>
  <c r="Q51" i="48" s="1"/>
  <c r="P52" i="48"/>
  <c r="P51" i="48" s="1"/>
  <c r="O52" i="48"/>
  <c r="O51" i="48" s="1"/>
  <c r="N52" i="48"/>
  <c r="N51" i="48"/>
  <c r="Q46" i="48"/>
  <c r="Q45" i="48" s="1"/>
  <c r="Q44" i="48" s="1"/>
  <c r="P46" i="48"/>
  <c r="P45" i="48" s="1"/>
  <c r="P44" i="48" s="1"/>
  <c r="O46" i="48"/>
  <c r="O45" i="48" s="1"/>
  <c r="O44" i="48" s="1"/>
  <c r="N46" i="48"/>
  <c r="N45" i="48" s="1"/>
  <c r="N44" i="48" s="1"/>
  <c r="Q41" i="48"/>
  <c r="Q40" i="48" s="1"/>
  <c r="P41" i="48"/>
  <c r="P40" i="48" s="1"/>
  <c r="O41" i="48"/>
  <c r="O40" i="48" s="1"/>
  <c r="N41" i="48"/>
  <c r="N40" i="48" s="1"/>
  <c r="Q37" i="48"/>
  <c r="P37" i="48"/>
  <c r="P36" i="48" s="1"/>
  <c r="O37" i="48"/>
  <c r="O36" i="48" s="1"/>
  <c r="N37" i="48"/>
  <c r="N36" i="48" s="1"/>
  <c r="N35" i="48" s="1"/>
  <c r="N34" i="48" s="1"/>
  <c r="Q36" i="48"/>
  <c r="Q31" i="48"/>
  <c r="P31" i="48"/>
  <c r="O31" i="48"/>
  <c r="N31" i="48"/>
  <c r="Q28" i="48"/>
  <c r="P28" i="48"/>
  <c r="O28" i="48"/>
  <c r="N28" i="48"/>
  <c r="Q24" i="48"/>
  <c r="Q23" i="48" s="1"/>
  <c r="P24" i="48"/>
  <c r="P23" i="48" s="1"/>
  <c r="O24" i="48"/>
  <c r="O23" i="48" s="1"/>
  <c r="N24" i="48"/>
  <c r="Q21" i="48"/>
  <c r="P21" i="48"/>
  <c r="O21" i="48"/>
  <c r="N21" i="48"/>
  <c r="Q18" i="48"/>
  <c r="P18" i="48"/>
  <c r="O18" i="48"/>
  <c r="N18" i="48"/>
  <c r="Q15" i="48"/>
  <c r="P15" i="48"/>
  <c r="O15" i="48"/>
  <c r="O14" i="48" s="1"/>
  <c r="N15" i="48"/>
  <c r="N14" i="48" s="1"/>
  <c r="Q73" i="47"/>
  <c r="Q72" i="47" s="1"/>
  <c r="Q71" i="47" s="1"/>
  <c r="P73" i="47"/>
  <c r="P72" i="47" s="1"/>
  <c r="P71" i="47" s="1"/>
  <c r="O73" i="47"/>
  <c r="O72" i="47" s="1"/>
  <c r="O71" i="47" s="1"/>
  <c r="N73" i="47"/>
  <c r="N72" i="47" s="1"/>
  <c r="N71" i="47" s="1"/>
  <c r="Q69" i="47"/>
  <c r="Q68" i="47" s="1"/>
  <c r="P69" i="47"/>
  <c r="P68" i="47" s="1"/>
  <c r="O69" i="47"/>
  <c r="O68" i="47" s="1"/>
  <c r="N69" i="47"/>
  <c r="N68" i="47" s="1"/>
  <c r="Q66" i="47"/>
  <c r="Q65" i="47" s="1"/>
  <c r="Q64" i="47" s="1"/>
  <c r="Q63" i="47" s="1"/>
  <c r="P66" i="47"/>
  <c r="P65" i="47" s="1"/>
  <c r="P64" i="47" s="1"/>
  <c r="O66" i="47"/>
  <c r="O65" i="47" s="1"/>
  <c r="N66" i="47"/>
  <c r="N65" i="47" s="1"/>
  <c r="Q61" i="47"/>
  <c r="P61" i="47"/>
  <c r="O61" i="47"/>
  <c r="N61" i="47"/>
  <c r="Q59" i="47"/>
  <c r="P59" i="47"/>
  <c r="O59" i="47"/>
  <c r="N59" i="47"/>
  <c r="Q57" i="47"/>
  <c r="Q56" i="47" s="1"/>
  <c r="P57" i="47"/>
  <c r="P56" i="47" s="1"/>
  <c r="O57" i="47"/>
  <c r="O56" i="47" s="1"/>
  <c r="N57" i="47"/>
  <c r="N56" i="47" s="1"/>
  <c r="Q54" i="47"/>
  <c r="P54" i="47"/>
  <c r="O54" i="47"/>
  <c r="N54" i="47"/>
  <c r="Q52" i="47"/>
  <c r="Q51" i="47" s="1"/>
  <c r="P52" i="47"/>
  <c r="O52" i="47"/>
  <c r="N52" i="47"/>
  <c r="N51" i="47" s="1"/>
  <c r="Q46" i="47"/>
  <c r="Q45" i="47" s="1"/>
  <c r="Q44" i="47" s="1"/>
  <c r="P46" i="47"/>
  <c r="P45" i="47" s="1"/>
  <c r="P44" i="47" s="1"/>
  <c r="O46" i="47"/>
  <c r="O45" i="47" s="1"/>
  <c r="O44" i="47" s="1"/>
  <c r="N46" i="47"/>
  <c r="N45" i="47"/>
  <c r="N44" i="47" s="1"/>
  <c r="Q41" i="47"/>
  <c r="Q40" i="47" s="1"/>
  <c r="P41" i="47"/>
  <c r="P40" i="47" s="1"/>
  <c r="O41" i="47"/>
  <c r="O40" i="47" s="1"/>
  <c r="N41" i="47"/>
  <c r="N40" i="47" s="1"/>
  <c r="Q37" i="47"/>
  <c r="Q36" i="47" s="1"/>
  <c r="P37" i="47"/>
  <c r="P36" i="47" s="1"/>
  <c r="O37" i="47"/>
  <c r="O36" i="47" s="1"/>
  <c r="N37" i="47"/>
  <c r="N36" i="47" s="1"/>
  <c r="Q35" i="47"/>
  <c r="P35" i="47"/>
  <c r="P34" i="47" s="1"/>
  <c r="O35" i="47"/>
  <c r="N35" i="47"/>
  <c r="N34" i="47" s="1"/>
  <c r="Q31" i="47"/>
  <c r="P31" i="47"/>
  <c r="O31" i="47"/>
  <c r="N31" i="47"/>
  <c r="Q28" i="47"/>
  <c r="P28" i="47"/>
  <c r="O28" i="47"/>
  <c r="N28" i="47"/>
  <c r="Q24" i="47"/>
  <c r="Q23" i="47" s="1"/>
  <c r="P24" i="47"/>
  <c r="O24" i="47"/>
  <c r="O23" i="47" s="1"/>
  <c r="N24" i="47"/>
  <c r="Q21" i="47"/>
  <c r="P21" i="47"/>
  <c r="O21" i="47"/>
  <c r="N21" i="47"/>
  <c r="Q18" i="47"/>
  <c r="P18" i="47"/>
  <c r="O18" i="47"/>
  <c r="N18" i="47"/>
  <c r="Q15" i="47"/>
  <c r="P15" i="47"/>
  <c r="O15" i="47"/>
  <c r="O14" i="47" s="1"/>
  <c r="N15" i="47"/>
  <c r="N14" i="47" s="1"/>
  <c r="Q73" i="46"/>
  <c r="Q72" i="46" s="1"/>
  <c r="Q71" i="46" s="1"/>
  <c r="P73" i="46"/>
  <c r="P72" i="46" s="1"/>
  <c r="P71" i="46" s="1"/>
  <c r="O73" i="46"/>
  <c r="O72" i="46" s="1"/>
  <c r="O71" i="46" s="1"/>
  <c r="N73" i="46"/>
  <c r="N72" i="46" s="1"/>
  <c r="N71" i="46" s="1"/>
  <c r="Q69" i="46"/>
  <c r="P69" i="46"/>
  <c r="O69" i="46"/>
  <c r="O68" i="46" s="1"/>
  <c r="N69" i="46"/>
  <c r="N68" i="46" s="1"/>
  <c r="N64" i="46" s="1"/>
  <c r="N63" i="46" s="1"/>
  <c r="Q68" i="46"/>
  <c r="P68" i="46"/>
  <c r="Q66" i="46"/>
  <c r="Q65" i="46" s="1"/>
  <c r="Q64" i="46" s="1"/>
  <c r="P66" i="46"/>
  <c r="P65" i="46" s="1"/>
  <c r="P64" i="46" s="1"/>
  <c r="O66" i="46"/>
  <c r="O65" i="46" s="1"/>
  <c r="N66" i="46"/>
  <c r="N65" i="46"/>
  <c r="Q61" i="46"/>
  <c r="P61" i="46"/>
  <c r="O61" i="46"/>
  <c r="N61" i="46"/>
  <c r="Q59" i="46"/>
  <c r="P59" i="46"/>
  <c r="O59" i="46"/>
  <c r="N59" i="46"/>
  <c r="Q57" i="46"/>
  <c r="Q56" i="46" s="1"/>
  <c r="P57" i="46"/>
  <c r="O57" i="46"/>
  <c r="N57" i="46"/>
  <c r="N56" i="46" s="1"/>
  <c r="Q54" i="46"/>
  <c r="P54" i="46"/>
  <c r="O54" i="46"/>
  <c r="N54" i="46"/>
  <c r="Q52" i="46"/>
  <c r="P52" i="46"/>
  <c r="P51" i="46" s="1"/>
  <c r="O52" i="46"/>
  <c r="O51" i="46" s="1"/>
  <c r="N52" i="46"/>
  <c r="Q51" i="46"/>
  <c r="Q46" i="46"/>
  <c r="Q45" i="46" s="1"/>
  <c r="Q44" i="46" s="1"/>
  <c r="P46" i="46"/>
  <c r="P45" i="46" s="1"/>
  <c r="P44" i="46" s="1"/>
  <c r="O46" i="46"/>
  <c r="O45" i="46" s="1"/>
  <c r="O44" i="46" s="1"/>
  <c r="N46" i="46"/>
  <c r="N45" i="46" s="1"/>
  <c r="N44" i="46" s="1"/>
  <c r="Q41" i="46"/>
  <c r="P41" i="46"/>
  <c r="O41" i="46"/>
  <c r="O40" i="46" s="1"/>
  <c r="N41" i="46"/>
  <c r="N40" i="46" s="1"/>
  <c r="Q40" i="46"/>
  <c r="P40" i="46"/>
  <c r="Q37" i="46"/>
  <c r="Q36" i="46" s="1"/>
  <c r="P37" i="46"/>
  <c r="O37" i="46"/>
  <c r="O36" i="46" s="1"/>
  <c r="N37" i="46"/>
  <c r="N36" i="46" s="1"/>
  <c r="P36" i="46"/>
  <c r="P35" i="46" s="1"/>
  <c r="Q31" i="46"/>
  <c r="P31" i="46"/>
  <c r="O31" i="46"/>
  <c r="N31" i="46"/>
  <c r="Q28" i="46"/>
  <c r="P28" i="46"/>
  <c r="O28" i="46"/>
  <c r="N28" i="46"/>
  <c r="Q24" i="46"/>
  <c r="Q23" i="46" s="1"/>
  <c r="P24" i="46"/>
  <c r="O24" i="46"/>
  <c r="N24" i="46"/>
  <c r="N23" i="46"/>
  <c r="Q21" i="46"/>
  <c r="P21" i="46"/>
  <c r="O21" i="46"/>
  <c r="N21" i="46"/>
  <c r="Q18" i="46"/>
  <c r="P18" i="46"/>
  <c r="O18" i="46"/>
  <c r="N18" i="46"/>
  <c r="Q15" i="46"/>
  <c r="Q14" i="46" s="1"/>
  <c r="P15" i="46"/>
  <c r="P14" i="46" s="1"/>
  <c r="O15" i="46"/>
  <c r="N15" i="46"/>
  <c r="N14" i="46" s="1"/>
  <c r="Q73" i="45"/>
  <c r="Q72" i="45" s="1"/>
  <c r="Q71" i="45" s="1"/>
  <c r="P73" i="45"/>
  <c r="P72" i="45" s="1"/>
  <c r="O73" i="45"/>
  <c r="O72" i="45" s="1"/>
  <c r="O71" i="45" s="1"/>
  <c r="N73" i="45"/>
  <c r="N72" i="45" s="1"/>
  <c r="N71" i="45" s="1"/>
  <c r="Q69" i="45"/>
  <c r="Q68" i="45" s="1"/>
  <c r="P69" i="45"/>
  <c r="P68" i="45" s="1"/>
  <c r="O69" i="45"/>
  <c r="O68" i="45" s="1"/>
  <c r="N69" i="45"/>
  <c r="N68" i="45" s="1"/>
  <c r="N64" i="45" s="1"/>
  <c r="N63" i="45" s="1"/>
  <c r="Q66" i="45"/>
  <c r="P66" i="45"/>
  <c r="P65" i="45" s="1"/>
  <c r="P64" i="45" s="1"/>
  <c r="O66" i="45"/>
  <c r="O65" i="45"/>
  <c r="O64" i="45" s="1"/>
  <c r="O63" i="45" s="1"/>
  <c r="N66" i="45"/>
  <c r="N65" i="45" s="1"/>
  <c r="Q65" i="45"/>
  <c r="Q61" i="45"/>
  <c r="P61" i="45"/>
  <c r="O61" i="45"/>
  <c r="N61" i="45"/>
  <c r="Q59" i="45"/>
  <c r="P59" i="45"/>
  <c r="O59" i="45"/>
  <c r="N59" i="45"/>
  <c r="Q57" i="45"/>
  <c r="P57" i="45"/>
  <c r="P56" i="45" s="1"/>
  <c r="O57" i="45"/>
  <c r="N57" i="45"/>
  <c r="Q56" i="45"/>
  <c r="Q54" i="45"/>
  <c r="P54" i="45"/>
  <c r="O54" i="45"/>
  <c r="N54" i="45"/>
  <c r="Q52" i="45"/>
  <c r="Q51" i="45" s="1"/>
  <c r="P52" i="45"/>
  <c r="P51" i="45" s="1"/>
  <c r="O52" i="45"/>
  <c r="N52" i="45"/>
  <c r="Q46" i="45"/>
  <c r="Q45" i="45" s="1"/>
  <c r="P46" i="45"/>
  <c r="P45" i="45" s="1"/>
  <c r="P44" i="45" s="1"/>
  <c r="O46" i="45"/>
  <c r="O45" i="45" s="1"/>
  <c r="O44" i="45" s="1"/>
  <c r="N46" i="45"/>
  <c r="N45" i="45"/>
  <c r="N44" i="45" s="1"/>
  <c r="Q41" i="45"/>
  <c r="Q40" i="45" s="1"/>
  <c r="P41" i="45"/>
  <c r="P40" i="45" s="1"/>
  <c r="O41" i="45"/>
  <c r="O40" i="45" s="1"/>
  <c r="N41" i="45"/>
  <c r="N40" i="45" s="1"/>
  <c r="Q37" i="45"/>
  <c r="Q36" i="45" s="1"/>
  <c r="P37" i="45"/>
  <c r="P36" i="45" s="1"/>
  <c r="O37" i="45"/>
  <c r="O36" i="45" s="1"/>
  <c r="O35" i="45" s="1"/>
  <c r="N37" i="45"/>
  <c r="N36" i="45" s="1"/>
  <c r="N35" i="45" s="1"/>
  <c r="Q31" i="45"/>
  <c r="P31" i="45"/>
  <c r="O31" i="45"/>
  <c r="N31" i="45"/>
  <c r="Q28" i="45"/>
  <c r="P28" i="45"/>
  <c r="O28" i="45"/>
  <c r="N28" i="45"/>
  <c r="Q24" i="45"/>
  <c r="P24" i="45"/>
  <c r="P23" i="45" s="1"/>
  <c r="O24" i="45"/>
  <c r="N24" i="45"/>
  <c r="Q21" i="45"/>
  <c r="P21" i="45"/>
  <c r="O21" i="45"/>
  <c r="N21" i="45"/>
  <c r="Q18" i="45"/>
  <c r="P18" i="45"/>
  <c r="O18" i="45"/>
  <c r="N18" i="45"/>
  <c r="Q15" i="45"/>
  <c r="Q14" i="45" s="1"/>
  <c r="P15" i="45"/>
  <c r="O15" i="45"/>
  <c r="O14" i="45" s="1"/>
  <c r="N15" i="45"/>
  <c r="Q73" i="44"/>
  <c r="P73" i="44"/>
  <c r="P72" i="44" s="1"/>
  <c r="P71" i="44" s="1"/>
  <c r="O73" i="44"/>
  <c r="O72" i="44" s="1"/>
  <c r="O71" i="44" s="1"/>
  <c r="N73" i="44"/>
  <c r="N72" i="44" s="1"/>
  <c r="N71" i="44" s="1"/>
  <c r="Q72" i="44"/>
  <c r="Q71" i="44" s="1"/>
  <c r="Q69" i="44"/>
  <c r="Q68" i="44" s="1"/>
  <c r="P69" i="44"/>
  <c r="P68" i="44" s="1"/>
  <c r="O69" i="44"/>
  <c r="O68" i="44" s="1"/>
  <c r="N69" i="44"/>
  <c r="N68" i="44" s="1"/>
  <c r="Q66" i="44"/>
  <c r="Q65" i="44" s="1"/>
  <c r="P66" i="44"/>
  <c r="P65" i="44" s="1"/>
  <c r="O66" i="44"/>
  <c r="O65" i="44" s="1"/>
  <c r="O64" i="44" s="1"/>
  <c r="N66" i="44"/>
  <c r="N65" i="44" s="1"/>
  <c r="Q61" i="44"/>
  <c r="P61" i="44"/>
  <c r="O61" i="44"/>
  <c r="N61" i="44"/>
  <c r="Q59" i="44"/>
  <c r="P59" i="44"/>
  <c r="O59" i="44"/>
  <c r="N59" i="44"/>
  <c r="Q57" i="44"/>
  <c r="Q56" i="44" s="1"/>
  <c r="P57" i="44"/>
  <c r="O57" i="44"/>
  <c r="N57" i="44"/>
  <c r="N56" i="44" s="1"/>
  <c r="Q54" i="44"/>
  <c r="P54" i="44"/>
  <c r="O54" i="44"/>
  <c r="N54" i="44"/>
  <c r="Q52" i="44"/>
  <c r="Q51" i="44" s="1"/>
  <c r="P52" i="44"/>
  <c r="O52" i="44"/>
  <c r="O51" i="44" s="1"/>
  <c r="N52" i="44"/>
  <c r="N51" i="44" s="1"/>
  <c r="P51" i="44"/>
  <c r="Q46" i="44"/>
  <c r="Q45" i="44" s="1"/>
  <c r="Q44" i="44" s="1"/>
  <c r="P46" i="44"/>
  <c r="P45" i="44" s="1"/>
  <c r="P44" i="44" s="1"/>
  <c r="O46" i="44"/>
  <c r="O45" i="44" s="1"/>
  <c r="O44" i="44" s="1"/>
  <c r="N46" i="44"/>
  <c r="N45" i="44" s="1"/>
  <c r="N44" i="44" s="1"/>
  <c r="Q41" i="44"/>
  <c r="Q40" i="44" s="1"/>
  <c r="P41" i="44"/>
  <c r="O41" i="44"/>
  <c r="O40" i="44" s="1"/>
  <c r="N41" i="44"/>
  <c r="N40" i="44" s="1"/>
  <c r="P40" i="44"/>
  <c r="Q37" i="44"/>
  <c r="Q36" i="44" s="1"/>
  <c r="P37" i="44"/>
  <c r="O37" i="44"/>
  <c r="O36" i="44" s="1"/>
  <c r="N37" i="44"/>
  <c r="P36" i="44"/>
  <c r="N36" i="44"/>
  <c r="Q31" i="44"/>
  <c r="P31" i="44"/>
  <c r="O31" i="44"/>
  <c r="N31" i="44"/>
  <c r="Q28" i="44"/>
  <c r="P28" i="44"/>
  <c r="O28" i="44"/>
  <c r="N28" i="44"/>
  <c r="Q24" i="44"/>
  <c r="P24" i="44"/>
  <c r="P23" i="44" s="1"/>
  <c r="O24" i="44"/>
  <c r="O23" i="44" s="1"/>
  <c r="N24" i="44"/>
  <c r="Q23" i="44"/>
  <c r="N23" i="44"/>
  <c r="Q21" i="44"/>
  <c r="P21" i="44"/>
  <c r="O21" i="44"/>
  <c r="N21" i="44"/>
  <c r="Q18" i="44"/>
  <c r="P18" i="44"/>
  <c r="O18" i="44"/>
  <c r="N18" i="44"/>
  <c r="Q15" i="44"/>
  <c r="P15" i="44"/>
  <c r="O15" i="44"/>
  <c r="N15" i="44"/>
  <c r="Q14" i="44"/>
  <c r="P14" i="44"/>
  <c r="O14" i="44"/>
  <c r="N14" i="44"/>
  <c r="Q73" i="43"/>
  <c r="P73" i="43"/>
  <c r="P72" i="43" s="1"/>
  <c r="P71" i="43" s="1"/>
  <c r="O73" i="43"/>
  <c r="O72" i="43" s="1"/>
  <c r="O71" i="43" s="1"/>
  <c r="N73" i="43"/>
  <c r="N72" i="43" s="1"/>
  <c r="N71" i="43" s="1"/>
  <c r="Q72" i="43"/>
  <c r="Q71" i="43" s="1"/>
  <c r="Q69" i="43"/>
  <c r="P69" i="43"/>
  <c r="O69" i="43"/>
  <c r="N69" i="43"/>
  <c r="N68" i="43" s="1"/>
  <c r="Q68" i="43"/>
  <c r="P68" i="43"/>
  <c r="O68" i="43"/>
  <c r="Q66" i="43"/>
  <c r="Q65" i="43" s="1"/>
  <c r="P66" i="43"/>
  <c r="P65" i="43" s="1"/>
  <c r="P64" i="43" s="1"/>
  <c r="P63" i="43" s="1"/>
  <c r="O66" i="43"/>
  <c r="N66" i="43"/>
  <c r="N65" i="43" s="1"/>
  <c r="O65" i="43"/>
  <c r="Q61" i="43"/>
  <c r="P61" i="43"/>
  <c r="O61" i="43"/>
  <c r="N61" i="43"/>
  <c r="Q59" i="43"/>
  <c r="P59" i="43"/>
  <c r="O59" i="43"/>
  <c r="N59" i="43"/>
  <c r="Q57" i="43"/>
  <c r="P57" i="43"/>
  <c r="O57" i="43"/>
  <c r="O56" i="43" s="1"/>
  <c r="N57" i="43"/>
  <c r="N56" i="43"/>
  <c r="P56" i="43"/>
  <c r="Q54" i="43"/>
  <c r="P54" i="43"/>
  <c r="O54" i="43"/>
  <c r="N54" i="43"/>
  <c r="Q52" i="43"/>
  <c r="Q51" i="43" s="1"/>
  <c r="P52" i="43"/>
  <c r="P51" i="43" s="1"/>
  <c r="O52" i="43"/>
  <c r="O51" i="43" s="1"/>
  <c r="N52" i="43"/>
  <c r="N51" i="43" s="1"/>
  <c r="Q46" i="43"/>
  <c r="Q45" i="43" s="1"/>
  <c r="Q44" i="43" s="1"/>
  <c r="P46" i="43"/>
  <c r="O46" i="43"/>
  <c r="O45" i="43" s="1"/>
  <c r="O44" i="43" s="1"/>
  <c r="N46" i="43"/>
  <c r="N45" i="43" s="1"/>
  <c r="N44" i="43" s="1"/>
  <c r="P45" i="43"/>
  <c r="P44" i="43" s="1"/>
  <c r="Q41" i="43"/>
  <c r="Q40" i="43" s="1"/>
  <c r="P41" i="43"/>
  <c r="O41" i="43"/>
  <c r="O40" i="43" s="1"/>
  <c r="N41" i="43"/>
  <c r="N40" i="43" s="1"/>
  <c r="P40" i="43"/>
  <c r="Q37" i="43"/>
  <c r="Q36" i="43" s="1"/>
  <c r="P37" i="43"/>
  <c r="P36" i="43" s="1"/>
  <c r="O37" i="43"/>
  <c r="O36" i="43" s="1"/>
  <c r="N37" i="43"/>
  <c r="N36" i="43" s="1"/>
  <c r="Q31" i="43"/>
  <c r="P31" i="43"/>
  <c r="O31" i="43"/>
  <c r="N31" i="43"/>
  <c r="Q28" i="43"/>
  <c r="P28" i="43"/>
  <c r="O28" i="43"/>
  <c r="N28" i="43"/>
  <c r="Q24" i="43"/>
  <c r="P24" i="43"/>
  <c r="P23" i="43" s="1"/>
  <c r="O24" i="43"/>
  <c r="O23" i="43" s="1"/>
  <c r="N24" i="43"/>
  <c r="N23" i="43"/>
  <c r="Q21" i="43"/>
  <c r="P21" i="43"/>
  <c r="O21" i="43"/>
  <c r="N21" i="43"/>
  <c r="Q18" i="43"/>
  <c r="P18" i="43"/>
  <c r="O18" i="43"/>
  <c r="N18" i="43"/>
  <c r="Q15" i="43"/>
  <c r="P15" i="43"/>
  <c r="O15" i="43"/>
  <c r="N15" i="43"/>
  <c r="N14" i="43" s="1"/>
  <c r="Q73" i="42"/>
  <c r="Q72" i="42" s="1"/>
  <c r="Q71" i="42" s="1"/>
  <c r="P73" i="42"/>
  <c r="P72" i="42" s="1"/>
  <c r="P71" i="42" s="1"/>
  <c r="O73" i="42"/>
  <c r="O72" i="42" s="1"/>
  <c r="O71" i="42" s="1"/>
  <c r="N73" i="42"/>
  <c r="N72" i="42" s="1"/>
  <c r="N71" i="42" s="1"/>
  <c r="Q69" i="42"/>
  <c r="Q68" i="42" s="1"/>
  <c r="P69" i="42"/>
  <c r="P68" i="42" s="1"/>
  <c r="O69" i="42"/>
  <c r="O68" i="42" s="1"/>
  <c r="N69" i="42"/>
  <c r="N68" i="42"/>
  <c r="Q66" i="42"/>
  <c r="Q65" i="42" s="1"/>
  <c r="P66" i="42"/>
  <c r="P65" i="42" s="1"/>
  <c r="P64" i="42" s="1"/>
  <c r="O66" i="42"/>
  <c r="O65" i="42" s="1"/>
  <c r="N66" i="42"/>
  <c r="N65" i="42"/>
  <c r="Q61" i="42"/>
  <c r="P61" i="42"/>
  <c r="O61" i="42"/>
  <c r="N61" i="42"/>
  <c r="Q59" i="42"/>
  <c r="P59" i="42"/>
  <c r="O59" i="42"/>
  <c r="N59" i="42"/>
  <c r="Q57" i="42"/>
  <c r="Q56" i="42" s="1"/>
  <c r="P57" i="42"/>
  <c r="O57" i="42"/>
  <c r="O56" i="42" s="1"/>
  <c r="N57" i="42"/>
  <c r="N56" i="42" s="1"/>
  <c r="Q54" i="42"/>
  <c r="P54" i="42"/>
  <c r="O54" i="42"/>
  <c r="N54" i="42"/>
  <c r="Q52" i="42"/>
  <c r="P52" i="42"/>
  <c r="O52" i="42"/>
  <c r="O51" i="42" s="1"/>
  <c r="N52" i="42"/>
  <c r="Q51" i="42"/>
  <c r="P51" i="42"/>
  <c r="Q46" i="42"/>
  <c r="P46" i="42"/>
  <c r="O46" i="42"/>
  <c r="O45" i="42" s="1"/>
  <c r="O44" i="42" s="1"/>
  <c r="N46" i="42"/>
  <c r="N45" i="42" s="1"/>
  <c r="N44" i="42" s="1"/>
  <c r="Q45" i="42"/>
  <c r="Q44" i="42" s="1"/>
  <c r="P45" i="42"/>
  <c r="P44" i="42" s="1"/>
  <c r="Q41" i="42"/>
  <c r="Q40" i="42" s="1"/>
  <c r="P41" i="42"/>
  <c r="P40" i="42" s="1"/>
  <c r="O41" i="42"/>
  <c r="O40" i="42" s="1"/>
  <c r="N41" i="42"/>
  <c r="N40" i="42" s="1"/>
  <c r="Q37" i="42"/>
  <c r="Q36" i="42" s="1"/>
  <c r="Q35" i="42" s="1"/>
  <c r="Q34" i="42" s="1"/>
  <c r="P37" i="42"/>
  <c r="O37" i="42"/>
  <c r="O36" i="42" s="1"/>
  <c r="N37" i="42"/>
  <c r="N36" i="42" s="1"/>
  <c r="P36" i="42"/>
  <c r="Q31" i="42"/>
  <c r="P31" i="42"/>
  <c r="O31" i="42"/>
  <c r="N31" i="42"/>
  <c r="Q28" i="42"/>
  <c r="P28" i="42"/>
  <c r="O28" i="42"/>
  <c r="N28" i="42"/>
  <c r="Q24" i="42"/>
  <c r="P24" i="42"/>
  <c r="O24" i="42"/>
  <c r="O23" i="42" s="1"/>
  <c r="N24" i="42"/>
  <c r="N23" i="42" s="1"/>
  <c r="Q23" i="42"/>
  <c r="P23" i="42"/>
  <c r="Q21" i="42"/>
  <c r="P21" i="42"/>
  <c r="O21" i="42"/>
  <c r="N21" i="42"/>
  <c r="Q18" i="42"/>
  <c r="P18" i="42"/>
  <c r="O18" i="42"/>
  <c r="N18" i="42"/>
  <c r="Q15" i="42"/>
  <c r="Q14" i="42" s="1"/>
  <c r="P15" i="42"/>
  <c r="P14" i="42" s="1"/>
  <c r="O15" i="42"/>
  <c r="O14" i="42" s="1"/>
  <c r="N15" i="42"/>
  <c r="N14" i="42" s="1"/>
  <c r="Q73" i="41"/>
  <c r="P73" i="41"/>
  <c r="P72" i="41" s="1"/>
  <c r="P71" i="41" s="1"/>
  <c r="O73" i="41"/>
  <c r="O72" i="41" s="1"/>
  <c r="O71" i="41" s="1"/>
  <c r="N73" i="41"/>
  <c r="N72" i="41" s="1"/>
  <c r="N71" i="41" s="1"/>
  <c r="Q72" i="41"/>
  <c r="Q71" i="41" s="1"/>
  <c r="Q69" i="41"/>
  <c r="P69" i="41"/>
  <c r="O69" i="41"/>
  <c r="O68" i="41" s="1"/>
  <c r="N69" i="41"/>
  <c r="N68" i="41" s="1"/>
  <c r="Q68" i="41"/>
  <c r="P68" i="41"/>
  <c r="Q66" i="41"/>
  <c r="P66" i="41"/>
  <c r="P65" i="41" s="1"/>
  <c r="O66" i="41"/>
  <c r="N66" i="41"/>
  <c r="N65" i="41" s="1"/>
  <c r="N64" i="41" s="1"/>
  <c r="N63" i="41" s="1"/>
  <c r="N50" i="41" s="1"/>
  <c r="Q65" i="41"/>
  <c r="Q64" i="41" s="1"/>
  <c r="O65" i="41"/>
  <c r="Q61" i="41"/>
  <c r="P61" i="41"/>
  <c r="O61" i="41"/>
  <c r="N61" i="41"/>
  <c r="Q59" i="41"/>
  <c r="P59" i="41"/>
  <c r="O59" i="41"/>
  <c r="N59" i="41"/>
  <c r="Q57" i="41"/>
  <c r="P57" i="41"/>
  <c r="O57" i="41"/>
  <c r="N57" i="41"/>
  <c r="N56" i="41" s="1"/>
  <c r="Q56" i="41"/>
  <c r="P56" i="41"/>
  <c r="Q54" i="41"/>
  <c r="P54" i="41"/>
  <c r="O54" i="41"/>
  <c r="N54" i="41"/>
  <c r="Q52" i="41"/>
  <c r="Q51" i="41" s="1"/>
  <c r="P52" i="41"/>
  <c r="P51" i="41" s="1"/>
  <c r="O52" i="41"/>
  <c r="N52" i="41"/>
  <c r="N51" i="41" s="1"/>
  <c r="O51" i="41"/>
  <c r="Q46" i="41"/>
  <c r="P46" i="41"/>
  <c r="P45" i="41" s="1"/>
  <c r="P44" i="41" s="1"/>
  <c r="O46" i="41"/>
  <c r="O45" i="41"/>
  <c r="O44" i="41" s="1"/>
  <c r="N46" i="41"/>
  <c r="N45" i="41" s="1"/>
  <c r="N44" i="41" s="1"/>
  <c r="Q45" i="41"/>
  <c r="Q44" i="41" s="1"/>
  <c r="Q41" i="41"/>
  <c r="Q40" i="41" s="1"/>
  <c r="P41" i="41"/>
  <c r="P40" i="41" s="1"/>
  <c r="O41" i="41"/>
  <c r="O40" i="41" s="1"/>
  <c r="N41" i="41"/>
  <c r="N40" i="41"/>
  <c r="N35" i="41" s="1"/>
  <c r="N34" i="41" s="1"/>
  <c r="Q37" i="41"/>
  <c r="Q36" i="41" s="1"/>
  <c r="Q35" i="41" s="1"/>
  <c r="P37" i="41"/>
  <c r="P36" i="41" s="1"/>
  <c r="O37" i="41"/>
  <c r="N37" i="41"/>
  <c r="N36" i="41"/>
  <c r="O36" i="41"/>
  <c r="Q31" i="41"/>
  <c r="P31" i="41"/>
  <c r="O31" i="41"/>
  <c r="N31" i="41"/>
  <c r="Q28" i="41"/>
  <c r="P28" i="41"/>
  <c r="O28" i="41"/>
  <c r="N28" i="41"/>
  <c r="Q24" i="41"/>
  <c r="Q23" i="41" s="1"/>
  <c r="P24" i="41"/>
  <c r="P23" i="41" s="1"/>
  <c r="O24" i="41"/>
  <c r="N24" i="41"/>
  <c r="Q21" i="41"/>
  <c r="P21" i="41"/>
  <c r="O21" i="41"/>
  <c r="N21" i="41"/>
  <c r="Q18" i="41"/>
  <c r="P18" i="41"/>
  <c r="O18" i="41"/>
  <c r="N18" i="41"/>
  <c r="Q15" i="41"/>
  <c r="Q14" i="41" s="1"/>
  <c r="P15" i="41"/>
  <c r="P14" i="41" s="1"/>
  <c r="O15" i="41"/>
  <c r="O14" i="41" s="1"/>
  <c r="N15" i="41"/>
  <c r="Q74" i="40"/>
  <c r="P74" i="40"/>
  <c r="P73" i="40" s="1"/>
  <c r="P72" i="40" s="1"/>
  <c r="O74" i="40"/>
  <c r="O73" i="40" s="1"/>
  <c r="O72" i="40" s="1"/>
  <c r="N74" i="40"/>
  <c r="N73" i="40" s="1"/>
  <c r="N72" i="40" s="1"/>
  <c r="Q73" i="40"/>
  <c r="Q72" i="40" s="1"/>
  <c r="Q70" i="40"/>
  <c r="Q69" i="40" s="1"/>
  <c r="P70" i="40"/>
  <c r="P69" i="40" s="1"/>
  <c r="O70" i="40"/>
  <c r="O69" i="40" s="1"/>
  <c r="N70" i="40"/>
  <c r="N69" i="40" s="1"/>
  <c r="Q67" i="40"/>
  <c r="Q66" i="40" s="1"/>
  <c r="P67" i="40"/>
  <c r="P66" i="40" s="1"/>
  <c r="P65" i="40" s="1"/>
  <c r="P64" i="40" s="1"/>
  <c r="O67" i="40"/>
  <c r="O66" i="40" s="1"/>
  <c r="N67" i="40"/>
  <c r="N66" i="40" s="1"/>
  <c r="N65" i="40" s="1"/>
  <c r="O65" i="40"/>
  <c r="Q62" i="40"/>
  <c r="P62" i="40"/>
  <c r="O62" i="40"/>
  <c r="N62" i="40"/>
  <c r="Q60" i="40"/>
  <c r="P60" i="40"/>
  <c r="O60" i="40"/>
  <c r="N60" i="40"/>
  <c r="Q58" i="40"/>
  <c r="Q57" i="40" s="1"/>
  <c r="P58" i="40"/>
  <c r="O58" i="40"/>
  <c r="N58" i="40"/>
  <c r="N57" i="40"/>
  <c r="Q55" i="40"/>
  <c r="P55" i="40"/>
  <c r="O55" i="40"/>
  <c r="N55" i="40"/>
  <c r="Q53" i="40"/>
  <c r="P53" i="40"/>
  <c r="O53" i="40"/>
  <c r="N53" i="40"/>
  <c r="Q52" i="40"/>
  <c r="P52" i="40"/>
  <c r="O52" i="40"/>
  <c r="N52" i="40"/>
  <c r="Q47" i="40"/>
  <c r="Q46" i="40" s="1"/>
  <c r="Q45" i="40" s="1"/>
  <c r="P47" i="40"/>
  <c r="P46" i="40" s="1"/>
  <c r="P45" i="40" s="1"/>
  <c r="O47" i="40"/>
  <c r="O46" i="40"/>
  <c r="O45" i="40" s="1"/>
  <c r="N47" i="40"/>
  <c r="N46" i="40" s="1"/>
  <c r="N45" i="40" s="1"/>
  <c r="Q42" i="40"/>
  <c r="Q41" i="40" s="1"/>
  <c r="P42" i="40"/>
  <c r="P41" i="40" s="1"/>
  <c r="O42" i="40"/>
  <c r="O41" i="40" s="1"/>
  <c r="N42" i="40"/>
  <c r="N41" i="40"/>
  <c r="Q38" i="40"/>
  <c r="Q37" i="40" s="1"/>
  <c r="P38" i="40"/>
  <c r="P37" i="40" s="1"/>
  <c r="O38" i="40"/>
  <c r="O37" i="40" s="1"/>
  <c r="N38" i="40"/>
  <c r="N37" i="40" s="1"/>
  <c r="N36" i="40" s="1"/>
  <c r="Q32" i="40"/>
  <c r="P32" i="40"/>
  <c r="O32" i="40"/>
  <c r="N32" i="40"/>
  <c r="Q29" i="40"/>
  <c r="P29" i="40"/>
  <c r="O29" i="40"/>
  <c r="N29" i="40"/>
  <c r="Q25" i="40"/>
  <c r="Q24" i="40" s="1"/>
  <c r="P25" i="40"/>
  <c r="P24" i="40" s="1"/>
  <c r="O25" i="40"/>
  <c r="N25" i="40"/>
  <c r="N24" i="40"/>
  <c r="Q22" i="40"/>
  <c r="P22" i="40"/>
  <c r="O22" i="40"/>
  <c r="N22" i="40"/>
  <c r="Q19" i="40"/>
  <c r="P19" i="40"/>
  <c r="O19" i="40"/>
  <c r="N19" i="40"/>
  <c r="Q15" i="40"/>
  <c r="Q14" i="40" s="1"/>
  <c r="P15" i="40"/>
  <c r="O15" i="40"/>
  <c r="O14" i="40" s="1"/>
  <c r="N15" i="40"/>
  <c r="N14" i="40" s="1"/>
  <c r="P14" i="40"/>
  <c r="Q73" i="52"/>
  <c r="Q72" i="52" s="1"/>
  <c r="Q71" i="52" s="1"/>
  <c r="P73" i="52"/>
  <c r="P72" i="52" s="1"/>
  <c r="O73" i="52"/>
  <c r="N73" i="52"/>
  <c r="N72" i="52" s="1"/>
  <c r="N71" i="52" s="1"/>
  <c r="O72" i="52"/>
  <c r="O71" i="52" s="1"/>
  <c r="Q69" i="52"/>
  <c r="Q68" i="52" s="1"/>
  <c r="P69" i="52"/>
  <c r="P68" i="52" s="1"/>
  <c r="O69" i="52"/>
  <c r="O68" i="52" s="1"/>
  <c r="N69" i="52"/>
  <c r="N68" i="52" s="1"/>
  <c r="Q66" i="52"/>
  <c r="Q65" i="52" s="1"/>
  <c r="P66" i="52"/>
  <c r="P65" i="52" s="1"/>
  <c r="P64" i="52" s="1"/>
  <c r="O66" i="52"/>
  <c r="N66" i="52"/>
  <c r="N65" i="52" s="1"/>
  <c r="O65" i="52"/>
  <c r="Q61" i="52"/>
  <c r="P61" i="52"/>
  <c r="O61" i="52"/>
  <c r="N61" i="52"/>
  <c r="Q59" i="52"/>
  <c r="P59" i="52"/>
  <c r="O59" i="52"/>
  <c r="R59" i="52" s="1"/>
  <c r="N59" i="52"/>
  <c r="Q57" i="52"/>
  <c r="P57" i="52"/>
  <c r="P56" i="52" s="1"/>
  <c r="O57" i="52"/>
  <c r="N57" i="52"/>
  <c r="N56" i="52"/>
  <c r="Q54" i="52"/>
  <c r="P54" i="52"/>
  <c r="O54" i="52"/>
  <c r="N54" i="52"/>
  <c r="Q52" i="52"/>
  <c r="P52" i="52"/>
  <c r="P51" i="52" s="1"/>
  <c r="O52" i="52"/>
  <c r="N52" i="52"/>
  <c r="Q46" i="52"/>
  <c r="P46" i="52"/>
  <c r="O46" i="52"/>
  <c r="O45" i="52" s="1"/>
  <c r="O44" i="52" s="1"/>
  <c r="N46" i="52"/>
  <c r="N45" i="52" s="1"/>
  <c r="Q45" i="52"/>
  <c r="Q44" i="52" s="1"/>
  <c r="P45" i="52"/>
  <c r="P44" i="52" s="1"/>
  <c r="Q41" i="52"/>
  <c r="Q40" i="52" s="1"/>
  <c r="P41" i="52"/>
  <c r="O41" i="52"/>
  <c r="O40" i="52" s="1"/>
  <c r="N41" i="52"/>
  <c r="N40" i="52"/>
  <c r="P40" i="52"/>
  <c r="Q37" i="52"/>
  <c r="Q36" i="52" s="1"/>
  <c r="P37" i="52"/>
  <c r="P36" i="52" s="1"/>
  <c r="P35" i="52" s="1"/>
  <c r="P34" i="52" s="1"/>
  <c r="O37" i="52"/>
  <c r="O36" i="52" s="1"/>
  <c r="N37" i="52"/>
  <c r="N36" i="52" s="1"/>
  <c r="N35" i="52" s="1"/>
  <c r="Q31" i="52"/>
  <c r="P31" i="52"/>
  <c r="O31" i="52"/>
  <c r="N31" i="52"/>
  <c r="Q28" i="52"/>
  <c r="P28" i="52"/>
  <c r="O28" i="52"/>
  <c r="N28" i="52"/>
  <c r="Q24" i="52"/>
  <c r="Q23" i="52" s="1"/>
  <c r="P24" i="52"/>
  <c r="P23" i="52" s="1"/>
  <c r="O24" i="52"/>
  <c r="N24" i="52"/>
  <c r="N23" i="52" s="1"/>
  <c r="Q21" i="52"/>
  <c r="P21" i="52"/>
  <c r="O21" i="52"/>
  <c r="N21" i="52"/>
  <c r="Q18" i="52"/>
  <c r="P18" i="52"/>
  <c r="O18" i="52"/>
  <c r="N18" i="52"/>
  <c r="Q15" i="52"/>
  <c r="P15" i="52"/>
  <c r="O15" i="52"/>
  <c r="N15" i="52"/>
  <c r="N14" i="52" s="1"/>
  <c r="Q73" i="39"/>
  <c r="Q72" i="39" s="1"/>
  <c r="Q71" i="39" s="1"/>
  <c r="P73" i="39"/>
  <c r="P72" i="39" s="1"/>
  <c r="P71" i="39" s="1"/>
  <c r="O73" i="39"/>
  <c r="N73" i="39"/>
  <c r="N72" i="39" s="1"/>
  <c r="N71" i="39"/>
  <c r="O72" i="39"/>
  <c r="O71" i="39" s="1"/>
  <c r="Q69" i="39"/>
  <c r="Q68" i="39" s="1"/>
  <c r="P69" i="39"/>
  <c r="P68" i="39" s="1"/>
  <c r="O69" i="39"/>
  <c r="O68" i="39" s="1"/>
  <c r="N69" i="39"/>
  <c r="N68" i="39" s="1"/>
  <c r="Q66" i="39"/>
  <c r="Q65" i="39" s="1"/>
  <c r="P66" i="39"/>
  <c r="P65" i="39" s="1"/>
  <c r="O66" i="39"/>
  <c r="O65" i="39" s="1"/>
  <c r="O64" i="39" s="1"/>
  <c r="O63" i="39" s="1"/>
  <c r="N66" i="39"/>
  <c r="N65" i="39" s="1"/>
  <c r="Q61" i="39"/>
  <c r="P61" i="39"/>
  <c r="O61" i="39"/>
  <c r="N61" i="39"/>
  <c r="Q59" i="39"/>
  <c r="P59" i="39"/>
  <c r="O59" i="39"/>
  <c r="N59" i="39"/>
  <c r="Q57" i="39"/>
  <c r="P57" i="39"/>
  <c r="P56" i="39" s="1"/>
  <c r="O57" i="39"/>
  <c r="O56" i="39" s="1"/>
  <c r="N57" i="39"/>
  <c r="N56" i="39"/>
  <c r="Q54" i="39"/>
  <c r="P54" i="39"/>
  <c r="O54" i="39"/>
  <c r="N54" i="39"/>
  <c r="Q52" i="39"/>
  <c r="P52" i="39"/>
  <c r="O52" i="39"/>
  <c r="N52" i="39"/>
  <c r="N51" i="39" s="1"/>
  <c r="Q46" i="39"/>
  <c r="Q45" i="39" s="1"/>
  <c r="Q44" i="39" s="1"/>
  <c r="P46" i="39"/>
  <c r="P45" i="39" s="1"/>
  <c r="P44" i="39" s="1"/>
  <c r="O46" i="39"/>
  <c r="O45" i="39" s="1"/>
  <c r="O44" i="39" s="1"/>
  <c r="N46" i="39"/>
  <c r="N45" i="39" s="1"/>
  <c r="N44" i="39" s="1"/>
  <c r="Q41" i="39"/>
  <c r="Q40" i="39" s="1"/>
  <c r="P41" i="39"/>
  <c r="P40" i="39" s="1"/>
  <c r="O41" i="39"/>
  <c r="O40" i="39" s="1"/>
  <c r="N41" i="39"/>
  <c r="N40" i="39" s="1"/>
  <c r="Q37" i="39"/>
  <c r="Q36" i="39" s="1"/>
  <c r="Q35" i="39" s="1"/>
  <c r="P37" i="39"/>
  <c r="P36" i="39" s="1"/>
  <c r="O37" i="39"/>
  <c r="O36" i="39" s="1"/>
  <c r="N37" i="39"/>
  <c r="N36" i="39" s="1"/>
  <c r="Q31" i="39"/>
  <c r="P31" i="39"/>
  <c r="O31" i="39"/>
  <c r="N31" i="39"/>
  <c r="Q28" i="39"/>
  <c r="P28" i="39"/>
  <c r="O28" i="39"/>
  <c r="N28" i="39"/>
  <c r="Q24" i="39"/>
  <c r="Q23" i="39" s="1"/>
  <c r="P24" i="39"/>
  <c r="P23" i="39" s="1"/>
  <c r="O24" i="39"/>
  <c r="N24" i="39"/>
  <c r="N23" i="39" s="1"/>
  <c r="Q21" i="39"/>
  <c r="P21" i="39"/>
  <c r="O21" i="39"/>
  <c r="N21" i="39"/>
  <c r="Q18" i="39"/>
  <c r="P18" i="39"/>
  <c r="O18" i="39"/>
  <c r="N18" i="39"/>
  <c r="Q15" i="39"/>
  <c r="Q14" i="39" s="1"/>
  <c r="P15" i="39"/>
  <c r="P14" i="39" s="1"/>
  <c r="O15" i="39"/>
  <c r="O14" i="39" s="1"/>
  <c r="N15" i="39"/>
  <c r="N14" i="39" s="1"/>
  <c r="P14" i="45"/>
  <c r="N52" i="51"/>
  <c r="N64" i="50"/>
  <c r="N35" i="43"/>
  <c r="N34" i="43" s="1"/>
  <c r="N64" i="43"/>
  <c r="N63" i="43" s="1"/>
  <c r="Q73" i="38"/>
  <c r="Q72" i="38" s="1"/>
  <c r="Q71" i="38" s="1"/>
  <c r="P73" i="38"/>
  <c r="P72" i="38" s="1"/>
  <c r="P71" i="38" s="1"/>
  <c r="O73" i="38"/>
  <c r="O72" i="38" s="1"/>
  <c r="O71" i="38" s="1"/>
  <c r="N73" i="38"/>
  <c r="N72" i="38" s="1"/>
  <c r="N71" i="38" s="1"/>
  <c r="Q69" i="38"/>
  <c r="Q68" i="38" s="1"/>
  <c r="P69" i="38"/>
  <c r="P68" i="38" s="1"/>
  <c r="O69" i="38"/>
  <c r="O68" i="38" s="1"/>
  <c r="N69" i="38"/>
  <c r="N68" i="38"/>
  <c r="Q66" i="38"/>
  <c r="Q65" i="38" s="1"/>
  <c r="P66" i="38"/>
  <c r="P65" i="38" s="1"/>
  <c r="P64" i="38" s="1"/>
  <c r="O66" i="38"/>
  <c r="N66" i="38"/>
  <c r="N65" i="38" s="1"/>
  <c r="O65" i="38"/>
  <c r="O64" i="38" s="1"/>
  <c r="Q61" i="38"/>
  <c r="P61" i="38"/>
  <c r="O61" i="38"/>
  <c r="N61" i="38"/>
  <c r="Q59" i="38"/>
  <c r="P59" i="38"/>
  <c r="O59" i="38"/>
  <c r="N59" i="38"/>
  <c r="Q57" i="38"/>
  <c r="Q56" i="38" s="1"/>
  <c r="P57" i="38"/>
  <c r="P56" i="38" s="1"/>
  <c r="O57" i="38"/>
  <c r="O56" i="38" s="1"/>
  <c r="N57" i="38"/>
  <c r="Q54" i="38"/>
  <c r="P54" i="38"/>
  <c r="O54" i="38"/>
  <c r="N54" i="38"/>
  <c r="Q52" i="38"/>
  <c r="Q51" i="38" s="1"/>
  <c r="P52" i="38"/>
  <c r="O52" i="38"/>
  <c r="O51" i="38" s="1"/>
  <c r="N52" i="38"/>
  <c r="N51" i="38" s="1"/>
  <c r="Q46" i="38"/>
  <c r="Q45" i="38" s="1"/>
  <c r="Q44" i="38" s="1"/>
  <c r="P46" i="38"/>
  <c r="P45" i="38" s="1"/>
  <c r="P44" i="38" s="1"/>
  <c r="O46" i="38"/>
  <c r="O45" i="38" s="1"/>
  <c r="O44" i="38" s="1"/>
  <c r="N46" i="38"/>
  <c r="N45" i="38" s="1"/>
  <c r="N44" i="38" s="1"/>
  <c r="Q41" i="38"/>
  <c r="Q40" i="38" s="1"/>
  <c r="P41" i="38"/>
  <c r="P40" i="38" s="1"/>
  <c r="O41" i="38"/>
  <c r="O40" i="38" s="1"/>
  <c r="N41" i="38"/>
  <c r="N40" i="38" s="1"/>
  <c r="Q37" i="38"/>
  <c r="Q36" i="38" s="1"/>
  <c r="P37" i="38"/>
  <c r="P36" i="38" s="1"/>
  <c r="O37" i="38"/>
  <c r="O36" i="38" s="1"/>
  <c r="N37" i="38"/>
  <c r="N36" i="38" s="1"/>
  <c r="Q31" i="38"/>
  <c r="P31" i="38"/>
  <c r="O31" i="38"/>
  <c r="N31" i="38"/>
  <c r="Q28" i="38"/>
  <c r="P28" i="38"/>
  <c r="O28" i="38"/>
  <c r="N28" i="38"/>
  <c r="Q24" i="38"/>
  <c r="Q23" i="38" s="1"/>
  <c r="P24" i="38"/>
  <c r="O24" i="38"/>
  <c r="O23" i="38" s="1"/>
  <c r="N24" i="38"/>
  <c r="N23" i="38"/>
  <c r="Q21" i="38"/>
  <c r="P21" i="38"/>
  <c r="O21" i="38"/>
  <c r="N21" i="38"/>
  <c r="Q18" i="38"/>
  <c r="P18" i="38"/>
  <c r="O18" i="38"/>
  <c r="N18" i="38"/>
  <c r="Q15" i="38"/>
  <c r="Q14" i="38" s="1"/>
  <c r="P15" i="38"/>
  <c r="P14" i="38" s="1"/>
  <c r="O15" i="38"/>
  <c r="O14" i="38" s="1"/>
  <c r="N15" i="38"/>
  <c r="N14" i="38" s="1"/>
  <c r="I41" i="52"/>
  <c r="L221" i="52"/>
  <c r="K221" i="52"/>
  <c r="J221" i="52"/>
  <c r="I221" i="52"/>
  <c r="L220" i="52"/>
  <c r="K220" i="52"/>
  <c r="J220" i="52"/>
  <c r="I220" i="52"/>
  <c r="L219" i="52"/>
  <c r="K219" i="52"/>
  <c r="J219" i="52"/>
  <c r="I219" i="52"/>
  <c r="L218" i="52"/>
  <c r="K218" i="52"/>
  <c r="J218" i="52"/>
  <c r="I218" i="52"/>
  <c r="L217" i="52"/>
  <c r="K217" i="52"/>
  <c r="J217" i="52"/>
  <c r="I217" i="52"/>
  <c r="L216" i="52"/>
  <c r="K216" i="52"/>
  <c r="J216" i="52"/>
  <c r="I216" i="52"/>
  <c r="L215" i="52"/>
  <c r="K215" i="52"/>
  <c r="J215" i="52"/>
  <c r="I215" i="52"/>
  <c r="L214" i="52"/>
  <c r="K214" i="52"/>
  <c r="J214" i="52"/>
  <c r="I214" i="52"/>
  <c r="L213" i="52"/>
  <c r="K213" i="52"/>
  <c r="J213" i="52"/>
  <c r="I213" i="52"/>
  <c r="L212" i="52"/>
  <c r="K212" i="52"/>
  <c r="J212" i="52"/>
  <c r="I212" i="52"/>
  <c r="L211" i="52"/>
  <c r="K211" i="52"/>
  <c r="J211" i="52"/>
  <c r="I211" i="52"/>
  <c r="L210" i="52"/>
  <c r="K210" i="52"/>
  <c r="J210" i="52"/>
  <c r="I210" i="52"/>
  <c r="L209" i="52"/>
  <c r="K209" i="52"/>
  <c r="J209" i="52"/>
  <c r="I209" i="52"/>
  <c r="L208" i="52"/>
  <c r="K208" i="52"/>
  <c r="J208" i="52"/>
  <c r="I208" i="52"/>
  <c r="L207" i="52"/>
  <c r="K207" i="52"/>
  <c r="J207" i="52"/>
  <c r="I207" i="52"/>
  <c r="L206" i="52"/>
  <c r="K206" i="52"/>
  <c r="J206" i="52"/>
  <c r="I206" i="52"/>
  <c r="L204" i="52"/>
  <c r="K204" i="52"/>
  <c r="J204" i="52"/>
  <c r="I204" i="52"/>
  <c r="L203" i="52"/>
  <c r="K203" i="52"/>
  <c r="J203" i="52"/>
  <c r="I203" i="52"/>
  <c r="L202" i="52"/>
  <c r="K202" i="52"/>
  <c r="J202" i="52"/>
  <c r="I202" i="52"/>
  <c r="L201" i="52"/>
  <c r="K201" i="52"/>
  <c r="J201" i="52"/>
  <c r="I201" i="52"/>
  <c r="L200" i="52"/>
  <c r="K200" i="52"/>
  <c r="J200" i="52"/>
  <c r="I200" i="52"/>
  <c r="L199" i="52"/>
  <c r="K199" i="52"/>
  <c r="J199" i="52"/>
  <c r="I199" i="52"/>
  <c r="L198" i="52"/>
  <c r="K198" i="52"/>
  <c r="J198" i="52"/>
  <c r="I198" i="52"/>
  <c r="L197" i="52"/>
  <c r="K197" i="52"/>
  <c r="J197" i="52"/>
  <c r="I197" i="52"/>
  <c r="L196" i="52"/>
  <c r="K196" i="52"/>
  <c r="J196" i="52"/>
  <c r="I196" i="52"/>
  <c r="L195" i="52"/>
  <c r="K195" i="52"/>
  <c r="J195" i="52"/>
  <c r="I195" i="52"/>
  <c r="L194" i="52"/>
  <c r="K194" i="52"/>
  <c r="J194" i="52"/>
  <c r="I194" i="52"/>
  <c r="L193" i="52"/>
  <c r="K193" i="52"/>
  <c r="J193" i="52"/>
  <c r="I193" i="52"/>
  <c r="L192" i="52"/>
  <c r="K192" i="52"/>
  <c r="J192" i="52"/>
  <c r="I192" i="52"/>
  <c r="L191" i="52"/>
  <c r="K191" i="52"/>
  <c r="J191" i="52"/>
  <c r="I191" i="52"/>
  <c r="L190" i="52"/>
  <c r="K190" i="52"/>
  <c r="J190" i="52"/>
  <c r="I190" i="52"/>
  <c r="T189" i="52"/>
  <c r="L189" i="52"/>
  <c r="K189" i="52"/>
  <c r="J189" i="52"/>
  <c r="I189" i="52"/>
  <c r="L187" i="52"/>
  <c r="K187" i="52"/>
  <c r="J187" i="52"/>
  <c r="I187" i="52"/>
  <c r="L186" i="52"/>
  <c r="K186" i="52"/>
  <c r="J186" i="52"/>
  <c r="I186" i="52"/>
  <c r="L185" i="52"/>
  <c r="K185" i="52"/>
  <c r="J185" i="52"/>
  <c r="I185" i="52"/>
  <c r="L184" i="52"/>
  <c r="K184" i="52"/>
  <c r="J184" i="52"/>
  <c r="I184" i="52"/>
  <c r="L183" i="52"/>
  <c r="K183" i="52"/>
  <c r="J183" i="52"/>
  <c r="I183" i="52"/>
  <c r="L182" i="52"/>
  <c r="K182" i="52"/>
  <c r="J182" i="52"/>
  <c r="I182" i="52"/>
  <c r="L181" i="52"/>
  <c r="K181" i="52"/>
  <c r="J181" i="52"/>
  <c r="I181" i="52"/>
  <c r="L180" i="52"/>
  <c r="K180" i="52"/>
  <c r="J180" i="52"/>
  <c r="I180" i="52"/>
  <c r="L179" i="52"/>
  <c r="K179" i="52"/>
  <c r="J179" i="52"/>
  <c r="I179" i="52"/>
  <c r="L178" i="52"/>
  <c r="K178" i="52"/>
  <c r="J178" i="52"/>
  <c r="I178" i="52"/>
  <c r="L177" i="52"/>
  <c r="K177" i="52"/>
  <c r="J177" i="52"/>
  <c r="I177" i="52"/>
  <c r="L176" i="52"/>
  <c r="K176" i="52"/>
  <c r="J176" i="52"/>
  <c r="I176" i="52"/>
  <c r="L175" i="52"/>
  <c r="K175" i="52"/>
  <c r="J175" i="52"/>
  <c r="I175" i="52"/>
  <c r="L174" i="52"/>
  <c r="K174" i="52"/>
  <c r="J174" i="52"/>
  <c r="I174" i="52"/>
  <c r="L173" i="52"/>
  <c r="K173" i="52"/>
  <c r="J173" i="52"/>
  <c r="I173" i="52"/>
  <c r="L172" i="52"/>
  <c r="K172" i="52"/>
  <c r="J172" i="52"/>
  <c r="I172" i="52"/>
  <c r="R152" i="52"/>
  <c r="Q152" i="52"/>
  <c r="P152" i="52"/>
  <c r="O152" i="52"/>
  <c r="N152" i="52"/>
  <c r="M152" i="52"/>
  <c r="L152" i="52"/>
  <c r="K152" i="52"/>
  <c r="J152" i="52"/>
  <c r="I152" i="52"/>
  <c r="R151" i="52"/>
  <c r="Q151" i="52"/>
  <c r="P151" i="52"/>
  <c r="O151" i="52"/>
  <c r="N151" i="52"/>
  <c r="M151" i="52"/>
  <c r="L151" i="52"/>
  <c r="K151" i="52"/>
  <c r="J151" i="52"/>
  <c r="I151" i="52"/>
  <c r="R150" i="52"/>
  <c r="Q150" i="52"/>
  <c r="P150" i="52"/>
  <c r="O150" i="52"/>
  <c r="N150" i="52"/>
  <c r="M150" i="52"/>
  <c r="L150" i="52"/>
  <c r="K150" i="52"/>
  <c r="J150" i="52"/>
  <c r="I150" i="52"/>
  <c r="R149" i="52"/>
  <c r="Q149" i="52"/>
  <c r="P149" i="52"/>
  <c r="O149" i="52"/>
  <c r="N149" i="52"/>
  <c r="M149" i="52"/>
  <c r="L149" i="52"/>
  <c r="K149" i="52"/>
  <c r="J149" i="52"/>
  <c r="I149" i="52"/>
  <c r="R148" i="52"/>
  <c r="Q148" i="52"/>
  <c r="P148" i="52"/>
  <c r="O148" i="52"/>
  <c r="N148" i="52"/>
  <c r="M148" i="52"/>
  <c r="L148" i="52"/>
  <c r="K148" i="52"/>
  <c r="J148" i="52"/>
  <c r="I148" i="52"/>
  <c r="R147" i="52"/>
  <c r="Q147" i="52"/>
  <c r="P147" i="52"/>
  <c r="O147" i="52"/>
  <c r="N147" i="52"/>
  <c r="M147" i="52"/>
  <c r="L147" i="52"/>
  <c r="K147" i="52"/>
  <c r="J147" i="52"/>
  <c r="I147" i="52"/>
  <c r="R146" i="52"/>
  <c r="Q146" i="52"/>
  <c r="P146" i="52"/>
  <c r="O146" i="52"/>
  <c r="N146" i="52"/>
  <c r="M146" i="52"/>
  <c r="L146" i="52"/>
  <c r="K146" i="52"/>
  <c r="J146" i="52"/>
  <c r="I146" i="52"/>
  <c r="R145" i="52"/>
  <c r="Q145" i="52"/>
  <c r="P145" i="52"/>
  <c r="O145" i="52"/>
  <c r="N145" i="52"/>
  <c r="M145" i="52"/>
  <c r="L145" i="52"/>
  <c r="K145" i="52"/>
  <c r="J145" i="52"/>
  <c r="I145" i="52"/>
  <c r="R144" i="52"/>
  <c r="Q144" i="52"/>
  <c r="P144" i="52"/>
  <c r="O144" i="52"/>
  <c r="N144" i="52"/>
  <c r="M144" i="52"/>
  <c r="L144" i="52"/>
  <c r="K144" i="52"/>
  <c r="J144" i="52"/>
  <c r="I144" i="52"/>
  <c r="R143" i="52"/>
  <c r="Q143" i="52"/>
  <c r="P143" i="52"/>
  <c r="O143" i="52"/>
  <c r="N143" i="52"/>
  <c r="M143" i="52"/>
  <c r="L143" i="52"/>
  <c r="K143" i="52"/>
  <c r="J143" i="52"/>
  <c r="I143" i="52"/>
  <c r="R142" i="52"/>
  <c r="Q142" i="52"/>
  <c r="P142" i="52"/>
  <c r="O142" i="52"/>
  <c r="N142" i="52"/>
  <c r="M142" i="52"/>
  <c r="L142" i="52"/>
  <c r="K142" i="52"/>
  <c r="J142" i="52"/>
  <c r="I142" i="52"/>
  <c r="R141" i="52"/>
  <c r="Q141" i="52"/>
  <c r="P141" i="52"/>
  <c r="O141" i="52"/>
  <c r="N141" i="52"/>
  <c r="M141" i="52"/>
  <c r="L141" i="52"/>
  <c r="K141" i="52"/>
  <c r="J141" i="52"/>
  <c r="I141" i="52"/>
  <c r="R140" i="52"/>
  <c r="Q140" i="52"/>
  <c r="P140" i="52"/>
  <c r="O140" i="52"/>
  <c r="N140" i="52"/>
  <c r="M140" i="52"/>
  <c r="L140" i="52"/>
  <c r="K140" i="52"/>
  <c r="J140" i="52"/>
  <c r="I140" i="52"/>
  <c r="R139" i="52"/>
  <c r="Q139" i="52"/>
  <c r="P139" i="52"/>
  <c r="O139" i="52"/>
  <c r="N139" i="52"/>
  <c r="M139" i="52"/>
  <c r="L139" i="52"/>
  <c r="K139" i="52"/>
  <c r="J139" i="52"/>
  <c r="I139" i="52"/>
  <c r="R138" i="52"/>
  <c r="Q138" i="52"/>
  <c r="P138" i="52"/>
  <c r="P136" i="52" s="1"/>
  <c r="O138" i="52"/>
  <c r="N138" i="52"/>
  <c r="M138" i="52"/>
  <c r="L138" i="52"/>
  <c r="K138" i="52"/>
  <c r="J138" i="52"/>
  <c r="I138" i="52"/>
  <c r="R137" i="52"/>
  <c r="R136" i="52" s="1"/>
  <c r="Q137" i="52"/>
  <c r="P137" i="52"/>
  <c r="O137" i="52"/>
  <c r="N137" i="52"/>
  <c r="M137" i="52"/>
  <c r="L137" i="52"/>
  <c r="K137" i="52"/>
  <c r="J137" i="52"/>
  <c r="I137" i="52"/>
  <c r="R135" i="52"/>
  <c r="Q135" i="52"/>
  <c r="P135" i="52"/>
  <c r="O135" i="52"/>
  <c r="N135" i="52"/>
  <c r="M135" i="52"/>
  <c r="L135" i="52"/>
  <c r="K135" i="52"/>
  <c r="J135" i="52"/>
  <c r="I135" i="52"/>
  <c r="R134" i="52"/>
  <c r="Q134" i="52"/>
  <c r="P134" i="52"/>
  <c r="O134" i="52"/>
  <c r="N134" i="52"/>
  <c r="M134" i="52"/>
  <c r="L134" i="52"/>
  <c r="K134" i="52"/>
  <c r="J134" i="52"/>
  <c r="I134" i="52"/>
  <c r="R133" i="52"/>
  <c r="Q133" i="52"/>
  <c r="P133" i="52"/>
  <c r="O133" i="52"/>
  <c r="N133" i="52"/>
  <c r="M133" i="52"/>
  <c r="L133" i="52"/>
  <c r="K133" i="52"/>
  <c r="J133" i="52"/>
  <c r="I133" i="52"/>
  <c r="R132" i="52"/>
  <c r="Q132" i="52"/>
  <c r="P132" i="52"/>
  <c r="O132" i="52"/>
  <c r="N132" i="52"/>
  <c r="M132" i="52"/>
  <c r="L132" i="52"/>
  <c r="K132" i="52"/>
  <c r="J132" i="52"/>
  <c r="I132" i="52"/>
  <c r="R131" i="52"/>
  <c r="Q131" i="52"/>
  <c r="P131" i="52"/>
  <c r="O131" i="52"/>
  <c r="N131" i="52"/>
  <c r="M131" i="52"/>
  <c r="L131" i="52"/>
  <c r="K131" i="52"/>
  <c r="J131" i="52"/>
  <c r="I131" i="52"/>
  <c r="R130" i="52"/>
  <c r="Q130" i="52"/>
  <c r="P130" i="52"/>
  <c r="O130" i="52"/>
  <c r="N130" i="52"/>
  <c r="M130" i="52"/>
  <c r="L130" i="52"/>
  <c r="K130" i="52"/>
  <c r="J130" i="52"/>
  <c r="I130" i="52"/>
  <c r="R129" i="52"/>
  <c r="Q129" i="52"/>
  <c r="P129" i="52"/>
  <c r="O129" i="52"/>
  <c r="N129" i="52"/>
  <c r="M129" i="52"/>
  <c r="L129" i="52"/>
  <c r="K129" i="52"/>
  <c r="J129" i="52"/>
  <c r="I129" i="52"/>
  <c r="R128" i="52"/>
  <c r="Q128" i="52"/>
  <c r="P128" i="52"/>
  <c r="O128" i="52"/>
  <c r="N128" i="52"/>
  <c r="M128" i="52"/>
  <c r="L128" i="52"/>
  <c r="K128" i="52"/>
  <c r="J128" i="52"/>
  <c r="I128" i="52"/>
  <c r="R127" i="52"/>
  <c r="Q127" i="52"/>
  <c r="P127" i="52"/>
  <c r="O127" i="52"/>
  <c r="N127" i="52"/>
  <c r="M127" i="52"/>
  <c r="L127" i="52"/>
  <c r="K127" i="52"/>
  <c r="J127" i="52"/>
  <c r="I127" i="52"/>
  <c r="R126" i="52"/>
  <c r="Q126" i="52"/>
  <c r="P126" i="52"/>
  <c r="O126" i="52"/>
  <c r="N126" i="52"/>
  <c r="M126" i="52"/>
  <c r="L126" i="52"/>
  <c r="K126" i="52"/>
  <c r="J126" i="52"/>
  <c r="I126" i="52"/>
  <c r="R125" i="52"/>
  <c r="Q125" i="52"/>
  <c r="P125" i="52"/>
  <c r="O125" i="52"/>
  <c r="N125" i="52"/>
  <c r="M125" i="52"/>
  <c r="L125" i="52"/>
  <c r="K125" i="52"/>
  <c r="J125" i="52"/>
  <c r="I125" i="52"/>
  <c r="R124" i="52"/>
  <c r="Q124" i="52"/>
  <c r="P124" i="52"/>
  <c r="O124" i="52"/>
  <c r="N124" i="52"/>
  <c r="M124" i="52"/>
  <c r="L124" i="52"/>
  <c r="K124" i="52"/>
  <c r="J124" i="52"/>
  <c r="I124" i="52"/>
  <c r="R123" i="52"/>
  <c r="Q123" i="52"/>
  <c r="P123" i="52"/>
  <c r="O123" i="52"/>
  <c r="N123" i="52"/>
  <c r="M123" i="52"/>
  <c r="L123" i="52"/>
  <c r="K123" i="52"/>
  <c r="J123" i="52"/>
  <c r="I123" i="52"/>
  <c r="R122" i="52"/>
  <c r="Q122" i="52"/>
  <c r="P122" i="52"/>
  <c r="O122" i="52"/>
  <c r="N122" i="52"/>
  <c r="M122" i="52"/>
  <c r="L122" i="52"/>
  <c r="K122" i="52"/>
  <c r="J122" i="52"/>
  <c r="I122" i="52"/>
  <c r="R121" i="52"/>
  <c r="Q121" i="52"/>
  <c r="P121" i="52"/>
  <c r="O121" i="52"/>
  <c r="N121" i="52"/>
  <c r="M121" i="52"/>
  <c r="L121" i="52"/>
  <c r="K121" i="52"/>
  <c r="J121" i="52"/>
  <c r="I121" i="52"/>
  <c r="R120" i="52"/>
  <c r="Q120" i="52"/>
  <c r="P120" i="52"/>
  <c r="O120" i="52"/>
  <c r="N120" i="52"/>
  <c r="M120" i="52"/>
  <c r="L120" i="52"/>
  <c r="K120" i="52"/>
  <c r="J120" i="52"/>
  <c r="I120" i="52"/>
  <c r="R118" i="52"/>
  <c r="R169" i="52" s="1"/>
  <c r="Q118" i="52"/>
  <c r="P118" i="52"/>
  <c r="P169" i="52"/>
  <c r="O118" i="52"/>
  <c r="N118" i="52"/>
  <c r="N169" i="52" s="1"/>
  <c r="M118" i="52"/>
  <c r="L118" i="52"/>
  <c r="K118" i="52"/>
  <c r="J118" i="52"/>
  <c r="I118" i="52"/>
  <c r="R117" i="52"/>
  <c r="R168" i="52" s="1"/>
  <c r="Q117" i="52"/>
  <c r="P117" i="52"/>
  <c r="P168" i="52" s="1"/>
  <c r="O117" i="52"/>
  <c r="N117" i="52"/>
  <c r="M117" i="52"/>
  <c r="L117" i="52"/>
  <c r="K117" i="52"/>
  <c r="J117" i="52"/>
  <c r="J168" i="52" s="1"/>
  <c r="I117" i="52"/>
  <c r="R116" i="52"/>
  <c r="R167" i="52" s="1"/>
  <c r="Q116" i="52"/>
  <c r="P116" i="52"/>
  <c r="O116" i="52"/>
  <c r="N116" i="52"/>
  <c r="M116" i="52"/>
  <c r="L116" i="52"/>
  <c r="L167" i="52"/>
  <c r="K116" i="52"/>
  <c r="J116" i="52"/>
  <c r="I116" i="52"/>
  <c r="R115" i="52"/>
  <c r="Q115" i="52"/>
  <c r="P115" i="52"/>
  <c r="P166" i="52" s="1"/>
  <c r="O115" i="52"/>
  <c r="N115" i="52"/>
  <c r="N166" i="52" s="1"/>
  <c r="M115" i="52"/>
  <c r="L115" i="52"/>
  <c r="K115" i="52"/>
  <c r="J115" i="52"/>
  <c r="I115" i="52"/>
  <c r="R114" i="52"/>
  <c r="R165" i="52" s="1"/>
  <c r="Q114" i="52"/>
  <c r="P114" i="52"/>
  <c r="P165" i="52"/>
  <c r="O114" i="52"/>
  <c r="N114" i="52"/>
  <c r="N165" i="52" s="1"/>
  <c r="M114" i="52"/>
  <c r="L114" i="52"/>
  <c r="K114" i="52"/>
  <c r="J114" i="52"/>
  <c r="I114" i="52"/>
  <c r="R113" i="52"/>
  <c r="R164" i="52" s="1"/>
  <c r="Q113" i="52"/>
  <c r="P113" i="52"/>
  <c r="P164" i="52" s="1"/>
  <c r="O113" i="52"/>
  <c r="N113" i="52"/>
  <c r="M113" i="52"/>
  <c r="L113" i="52"/>
  <c r="K113" i="52"/>
  <c r="J113" i="52"/>
  <c r="J164" i="52"/>
  <c r="I113" i="52"/>
  <c r="R112" i="52"/>
  <c r="R163" i="52" s="1"/>
  <c r="Q112" i="52"/>
  <c r="P112" i="52"/>
  <c r="O112" i="52"/>
  <c r="N112" i="52"/>
  <c r="M112" i="52"/>
  <c r="L112" i="52"/>
  <c r="L163" i="52" s="1"/>
  <c r="K112" i="52"/>
  <c r="J112" i="52"/>
  <c r="I112" i="52"/>
  <c r="R111" i="52"/>
  <c r="Q111" i="52"/>
  <c r="P111" i="52"/>
  <c r="P162" i="52" s="1"/>
  <c r="O111" i="52"/>
  <c r="N111" i="52"/>
  <c r="N162" i="52" s="1"/>
  <c r="M111" i="52"/>
  <c r="L111" i="52"/>
  <c r="K111" i="52"/>
  <c r="J111" i="52"/>
  <c r="I111" i="52"/>
  <c r="R110" i="52"/>
  <c r="R161" i="52" s="1"/>
  <c r="Q110" i="52"/>
  <c r="P110" i="52"/>
  <c r="P161" i="52"/>
  <c r="O110" i="52"/>
  <c r="N110" i="52"/>
  <c r="N161" i="52" s="1"/>
  <c r="M110" i="52"/>
  <c r="L110" i="52"/>
  <c r="K110" i="52"/>
  <c r="J110" i="52"/>
  <c r="I110" i="52"/>
  <c r="R109" i="52"/>
  <c r="R160" i="52" s="1"/>
  <c r="Q109" i="52"/>
  <c r="P109" i="52"/>
  <c r="P160" i="52" s="1"/>
  <c r="O109" i="52"/>
  <c r="N109" i="52"/>
  <c r="M109" i="52"/>
  <c r="L109" i="52"/>
  <c r="K109" i="52"/>
  <c r="J109" i="52"/>
  <c r="J160" i="52"/>
  <c r="I109" i="52"/>
  <c r="R108" i="52"/>
  <c r="R159" i="52" s="1"/>
  <c r="Q108" i="52"/>
  <c r="P108" i="52"/>
  <c r="O108" i="52"/>
  <c r="N108" i="52"/>
  <c r="M108" i="52"/>
  <c r="L108" i="52"/>
  <c r="L159" i="52"/>
  <c r="K108" i="52"/>
  <c r="J108" i="52"/>
  <c r="I108" i="52"/>
  <c r="R107" i="52"/>
  <c r="R158" i="52" s="1"/>
  <c r="Q107" i="52"/>
  <c r="P107" i="52"/>
  <c r="P158" i="52" s="1"/>
  <c r="O107" i="52"/>
  <c r="N107" i="52"/>
  <c r="N158" i="52" s="1"/>
  <c r="M107" i="52"/>
  <c r="L107" i="52"/>
  <c r="K107" i="52"/>
  <c r="J107" i="52"/>
  <c r="I107" i="52"/>
  <c r="R106" i="52"/>
  <c r="R157" i="52" s="1"/>
  <c r="Q106" i="52"/>
  <c r="P106" i="52"/>
  <c r="P157" i="52" s="1"/>
  <c r="O106" i="52"/>
  <c r="N106" i="52"/>
  <c r="N157" i="52" s="1"/>
  <c r="M106" i="52"/>
  <c r="L106" i="52"/>
  <c r="K106" i="52"/>
  <c r="J106" i="52"/>
  <c r="I106" i="52"/>
  <c r="R105" i="52"/>
  <c r="R156" i="52" s="1"/>
  <c r="Q105" i="52"/>
  <c r="P105" i="52"/>
  <c r="P156" i="52" s="1"/>
  <c r="O105" i="52"/>
  <c r="N105" i="52"/>
  <c r="M105" i="52"/>
  <c r="L105" i="52"/>
  <c r="K105" i="52"/>
  <c r="J105" i="52"/>
  <c r="J156" i="52"/>
  <c r="I105" i="52"/>
  <c r="R104" i="52"/>
  <c r="R155" i="52" s="1"/>
  <c r="Q104" i="52"/>
  <c r="P104" i="52"/>
  <c r="O104" i="52"/>
  <c r="N104" i="52"/>
  <c r="N155" i="52" s="1"/>
  <c r="M104" i="52"/>
  <c r="L104" i="52"/>
  <c r="L155" i="52"/>
  <c r="K104" i="52"/>
  <c r="J104" i="52"/>
  <c r="I104" i="52"/>
  <c r="R103" i="52"/>
  <c r="Q103" i="52"/>
  <c r="P103" i="52"/>
  <c r="P154" i="52" s="1"/>
  <c r="O103" i="52"/>
  <c r="N103" i="52"/>
  <c r="N154" i="52" s="1"/>
  <c r="M103" i="52"/>
  <c r="L103" i="52"/>
  <c r="K103" i="52"/>
  <c r="J103" i="52"/>
  <c r="I103" i="52"/>
  <c r="R81" i="52"/>
  <c r="M81" i="52"/>
  <c r="F81" i="52"/>
  <c r="F79" i="52" s="1"/>
  <c r="F78" i="52" s="1"/>
  <c r="F77" i="52" s="1"/>
  <c r="F76" i="52" s="1"/>
  <c r="F75" i="52" s="1"/>
  <c r="R80" i="52"/>
  <c r="M80" i="52"/>
  <c r="M79" i="52"/>
  <c r="M78" i="52"/>
  <c r="M77" i="52"/>
  <c r="M76" i="52"/>
  <c r="M75" i="52"/>
  <c r="R74" i="52"/>
  <c r="M74" i="52"/>
  <c r="F74" i="52"/>
  <c r="F73" i="52" s="1"/>
  <c r="F72" i="52" s="1"/>
  <c r="F71" i="52" s="1"/>
  <c r="R73" i="52"/>
  <c r="L73" i="52"/>
  <c r="L72" i="52"/>
  <c r="L71" i="52" s="1"/>
  <c r="K73" i="52"/>
  <c r="K72" i="52" s="1"/>
  <c r="K71" i="52" s="1"/>
  <c r="J73" i="52"/>
  <c r="J72" i="52"/>
  <c r="J71" i="52" s="1"/>
  <c r="I73" i="52"/>
  <c r="R70" i="52"/>
  <c r="M70" i="52"/>
  <c r="F70" i="52"/>
  <c r="F69" i="52" s="1"/>
  <c r="F68" i="52" s="1"/>
  <c r="R69" i="52"/>
  <c r="L69" i="52"/>
  <c r="L68" i="52" s="1"/>
  <c r="K69" i="52"/>
  <c r="J69" i="52"/>
  <c r="J68" i="52"/>
  <c r="M68" i="52" s="1"/>
  <c r="I69" i="52"/>
  <c r="I68" i="52" s="1"/>
  <c r="K68" i="52"/>
  <c r="R67" i="52"/>
  <c r="M67" i="52"/>
  <c r="F67" i="52"/>
  <c r="F66" i="52" s="1"/>
  <c r="F65" i="52" s="1"/>
  <c r="R66" i="52"/>
  <c r="L66" i="52"/>
  <c r="L65" i="52"/>
  <c r="K66" i="52"/>
  <c r="K65" i="52"/>
  <c r="J66" i="52"/>
  <c r="J65" i="52" s="1"/>
  <c r="I66" i="52"/>
  <c r="R62" i="52"/>
  <c r="M62" i="52"/>
  <c r="H62" i="52" s="1"/>
  <c r="F62" i="52"/>
  <c r="F61" i="52" s="1"/>
  <c r="R61" i="52"/>
  <c r="L61" i="52"/>
  <c r="K61" i="52"/>
  <c r="K56" i="52" s="1"/>
  <c r="J61" i="52"/>
  <c r="I61" i="52"/>
  <c r="R60" i="52"/>
  <c r="M60" i="52"/>
  <c r="F60" i="52"/>
  <c r="F59" i="52" s="1"/>
  <c r="F56" i="52" s="1"/>
  <c r="L59" i="52"/>
  <c r="K59" i="52"/>
  <c r="J59" i="52"/>
  <c r="I59" i="52"/>
  <c r="R58" i="52"/>
  <c r="M58" i="52"/>
  <c r="R57" i="52"/>
  <c r="L57" i="52"/>
  <c r="L56" i="52" s="1"/>
  <c r="K57" i="52"/>
  <c r="J57" i="52"/>
  <c r="I57" i="52"/>
  <c r="R55" i="52"/>
  <c r="M55" i="52"/>
  <c r="L54" i="52"/>
  <c r="K54" i="52"/>
  <c r="J54" i="52"/>
  <c r="I54" i="52"/>
  <c r="R53" i="52"/>
  <c r="M53" i="52"/>
  <c r="F53" i="52"/>
  <c r="F52" i="52" s="1"/>
  <c r="F51" i="52" s="1"/>
  <c r="R52" i="52"/>
  <c r="L52" i="52"/>
  <c r="K52" i="52"/>
  <c r="K51" i="52" s="1"/>
  <c r="J52" i="52"/>
  <c r="J51" i="52" s="1"/>
  <c r="I52" i="52"/>
  <c r="R49" i="52"/>
  <c r="M49" i="52"/>
  <c r="F49" i="52"/>
  <c r="R48" i="52"/>
  <c r="M48" i="52"/>
  <c r="F48" i="52"/>
  <c r="F46" i="52" s="1"/>
  <c r="F45" i="52" s="1"/>
  <c r="F44" i="52" s="1"/>
  <c r="R47" i="52"/>
  <c r="M47" i="52"/>
  <c r="F47" i="52"/>
  <c r="R46" i="52"/>
  <c r="L46" i="52"/>
  <c r="K46" i="52"/>
  <c r="K45" i="52" s="1"/>
  <c r="K44" i="52" s="1"/>
  <c r="J46" i="52"/>
  <c r="J45" i="52"/>
  <c r="J44" i="52" s="1"/>
  <c r="I46" i="52"/>
  <c r="L45" i="52"/>
  <c r="L44" i="52" s="1"/>
  <c r="R43" i="52"/>
  <c r="M43" i="52"/>
  <c r="F43" i="52"/>
  <c r="R42" i="52"/>
  <c r="M42" i="52"/>
  <c r="F42" i="52"/>
  <c r="R41" i="52"/>
  <c r="L41" i="52"/>
  <c r="L40" i="52" s="1"/>
  <c r="K41" i="52"/>
  <c r="K40" i="52" s="1"/>
  <c r="J41" i="52"/>
  <c r="J40" i="52" s="1"/>
  <c r="R39" i="52"/>
  <c r="M39" i="52"/>
  <c r="F39" i="52"/>
  <c r="R38" i="52"/>
  <c r="M38" i="52"/>
  <c r="F38" i="52"/>
  <c r="R37" i="52"/>
  <c r="L37" i="52"/>
  <c r="L36" i="52" s="1"/>
  <c r="K37" i="52"/>
  <c r="K36" i="52"/>
  <c r="J37" i="52"/>
  <c r="J36" i="52"/>
  <c r="I37" i="52"/>
  <c r="I36" i="52"/>
  <c r="R33" i="52"/>
  <c r="M33" i="52"/>
  <c r="F33" i="52"/>
  <c r="R32" i="52"/>
  <c r="M32" i="52"/>
  <c r="F32" i="52"/>
  <c r="F31" i="52" s="1"/>
  <c r="R31" i="52"/>
  <c r="L31" i="52"/>
  <c r="K31" i="52"/>
  <c r="J31" i="52"/>
  <c r="I31" i="52"/>
  <c r="R30" i="52"/>
  <c r="M30" i="52"/>
  <c r="F30" i="52"/>
  <c r="R29" i="52"/>
  <c r="M29" i="52"/>
  <c r="F29" i="52"/>
  <c r="R28" i="52"/>
  <c r="L28" i="52"/>
  <c r="K28" i="52"/>
  <c r="J28" i="52"/>
  <c r="I28" i="52"/>
  <c r="R27" i="52"/>
  <c r="M27" i="52"/>
  <c r="F27" i="52"/>
  <c r="R26" i="52"/>
  <c r="M26" i="52"/>
  <c r="F26" i="52"/>
  <c r="R25" i="52"/>
  <c r="M25" i="52"/>
  <c r="F25" i="52"/>
  <c r="R24" i="52"/>
  <c r="L24" i="52"/>
  <c r="L23" i="52"/>
  <c r="K24" i="52"/>
  <c r="J24" i="52"/>
  <c r="I24" i="52"/>
  <c r="R22" i="52"/>
  <c r="M22" i="52"/>
  <c r="F22" i="52"/>
  <c r="F21" i="52" s="1"/>
  <c r="L21" i="52"/>
  <c r="K21" i="52"/>
  <c r="J21" i="52"/>
  <c r="I21" i="52"/>
  <c r="R20" i="52"/>
  <c r="M20" i="52"/>
  <c r="F20" i="52"/>
  <c r="R19" i="52"/>
  <c r="M19" i="52"/>
  <c r="H19" i="52" s="1"/>
  <c r="F19" i="52"/>
  <c r="R18" i="52"/>
  <c r="L18" i="52"/>
  <c r="K18" i="52"/>
  <c r="K14" i="52" s="1"/>
  <c r="J18" i="52"/>
  <c r="J14" i="52" s="1"/>
  <c r="I18" i="52"/>
  <c r="R17" i="52"/>
  <c r="M17" i="52"/>
  <c r="F17" i="52"/>
  <c r="R16" i="52"/>
  <c r="M16" i="52"/>
  <c r="F16" i="52"/>
  <c r="L15" i="52"/>
  <c r="L14" i="52" s="1"/>
  <c r="K15" i="52"/>
  <c r="J15" i="52"/>
  <c r="I15" i="52"/>
  <c r="I14" i="52" s="1"/>
  <c r="L222" i="51"/>
  <c r="K222" i="51"/>
  <c r="J222" i="51"/>
  <c r="I222" i="51"/>
  <c r="L221" i="51"/>
  <c r="K221" i="51"/>
  <c r="J221" i="51"/>
  <c r="I221" i="51"/>
  <c r="L220" i="51"/>
  <c r="K220" i="51"/>
  <c r="J220" i="51"/>
  <c r="I220" i="51"/>
  <c r="L219" i="51"/>
  <c r="K219" i="51"/>
  <c r="J219" i="51"/>
  <c r="I219" i="51"/>
  <c r="L218" i="51"/>
  <c r="K218" i="51"/>
  <c r="J218" i="51"/>
  <c r="I218" i="51"/>
  <c r="L217" i="51"/>
  <c r="K217" i="51"/>
  <c r="J217" i="51"/>
  <c r="I217" i="51"/>
  <c r="L216" i="51"/>
  <c r="K216" i="51"/>
  <c r="J216" i="51"/>
  <c r="I216" i="51"/>
  <c r="L215" i="51"/>
  <c r="K215" i="51"/>
  <c r="J215" i="51"/>
  <c r="I215" i="51"/>
  <c r="L214" i="51"/>
  <c r="K214" i="51"/>
  <c r="J214" i="51"/>
  <c r="I214" i="51"/>
  <c r="L213" i="51"/>
  <c r="K213" i="51"/>
  <c r="J213" i="51"/>
  <c r="I213" i="51"/>
  <c r="L212" i="51"/>
  <c r="K212" i="51"/>
  <c r="J212" i="51"/>
  <c r="I212" i="51"/>
  <c r="L211" i="51"/>
  <c r="K211" i="51"/>
  <c r="J211" i="51"/>
  <c r="I211" i="51"/>
  <c r="L210" i="51"/>
  <c r="K210" i="51"/>
  <c r="J210" i="51"/>
  <c r="I210" i="51"/>
  <c r="L209" i="51"/>
  <c r="K209" i="51"/>
  <c r="J209" i="51"/>
  <c r="I209" i="51"/>
  <c r="L208" i="51"/>
  <c r="K208" i="51"/>
  <c r="J208" i="51"/>
  <c r="I208" i="51"/>
  <c r="L207" i="51"/>
  <c r="K207" i="51"/>
  <c r="J207" i="51"/>
  <c r="I207" i="51"/>
  <c r="L205" i="51"/>
  <c r="K205" i="51"/>
  <c r="J205" i="51"/>
  <c r="I205" i="51"/>
  <c r="L204" i="51"/>
  <c r="K204" i="51"/>
  <c r="J204" i="51"/>
  <c r="I204" i="51"/>
  <c r="L203" i="51"/>
  <c r="K203" i="51"/>
  <c r="J203" i="51"/>
  <c r="I203" i="51"/>
  <c r="L202" i="51"/>
  <c r="K202" i="51"/>
  <c r="J202" i="51"/>
  <c r="I202" i="51"/>
  <c r="L201" i="51"/>
  <c r="K201" i="51"/>
  <c r="J201" i="51"/>
  <c r="I201" i="51"/>
  <c r="L200" i="51"/>
  <c r="K200" i="51"/>
  <c r="J200" i="51"/>
  <c r="I200" i="51"/>
  <c r="L199" i="51"/>
  <c r="K199" i="51"/>
  <c r="J199" i="51"/>
  <c r="I199" i="51"/>
  <c r="L198" i="51"/>
  <c r="K198" i="51"/>
  <c r="J198" i="51"/>
  <c r="I198" i="51"/>
  <c r="L197" i="51"/>
  <c r="K197" i="51"/>
  <c r="J197" i="51"/>
  <c r="I197" i="51"/>
  <c r="L196" i="51"/>
  <c r="K196" i="51"/>
  <c r="J196" i="51"/>
  <c r="I196" i="51"/>
  <c r="L195" i="51"/>
  <c r="K195" i="51"/>
  <c r="J195" i="51"/>
  <c r="I195" i="51"/>
  <c r="L194" i="51"/>
  <c r="K194" i="51"/>
  <c r="J194" i="51"/>
  <c r="I194" i="51"/>
  <c r="L193" i="51"/>
  <c r="K193" i="51"/>
  <c r="J193" i="51"/>
  <c r="I193" i="51"/>
  <c r="L192" i="51"/>
  <c r="K192" i="51"/>
  <c r="J192" i="51"/>
  <c r="I192" i="51"/>
  <c r="L191" i="51"/>
  <c r="K191" i="51"/>
  <c r="J191" i="51"/>
  <c r="I191" i="51"/>
  <c r="T190" i="51"/>
  <c r="L190" i="51"/>
  <c r="K190" i="51"/>
  <c r="J190" i="51"/>
  <c r="I190" i="51"/>
  <c r="L188" i="51"/>
  <c r="K188" i="51"/>
  <c r="J188" i="51"/>
  <c r="I188" i="51"/>
  <c r="L187" i="51"/>
  <c r="K187" i="51"/>
  <c r="J187" i="51"/>
  <c r="I187" i="51"/>
  <c r="L186" i="51"/>
  <c r="K186" i="51"/>
  <c r="J186" i="51"/>
  <c r="I186" i="51"/>
  <c r="L185" i="51"/>
  <c r="K185" i="51"/>
  <c r="J185" i="51"/>
  <c r="I185" i="51"/>
  <c r="L184" i="51"/>
  <c r="K184" i="51"/>
  <c r="J184" i="51"/>
  <c r="I184" i="51"/>
  <c r="L183" i="51"/>
  <c r="K183" i="51"/>
  <c r="J183" i="51"/>
  <c r="I183" i="51"/>
  <c r="L182" i="51"/>
  <c r="K182" i="51"/>
  <c r="J182" i="51"/>
  <c r="I182" i="51"/>
  <c r="L181" i="51"/>
  <c r="K181" i="51"/>
  <c r="J181" i="51"/>
  <c r="I181" i="51"/>
  <c r="L180" i="51"/>
  <c r="K180" i="51"/>
  <c r="J180" i="51"/>
  <c r="I180" i="51"/>
  <c r="L179" i="51"/>
  <c r="K179" i="51"/>
  <c r="J179" i="51"/>
  <c r="I179" i="51"/>
  <c r="L178" i="51"/>
  <c r="K178" i="51"/>
  <c r="J178" i="51"/>
  <c r="I178" i="51"/>
  <c r="L177" i="51"/>
  <c r="K177" i="51"/>
  <c r="J177" i="51"/>
  <c r="I177" i="51"/>
  <c r="L176" i="51"/>
  <c r="K176" i="51"/>
  <c r="J176" i="51"/>
  <c r="I176" i="51"/>
  <c r="L175" i="51"/>
  <c r="K175" i="51"/>
  <c r="J175" i="51"/>
  <c r="I175" i="51"/>
  <c r="L174" i="51"/>
  <c r="K174" i="51"/>
  <c r="J174" i="51"/>
  <c r="I174" i="51"/>
  <c r="L173" i="51"/>
  <c r="K173" i="51"/>
  <c r="J173" i="51"/>
  <c r="I173" i="51"/>
  <c r="R153" i="51"/>
  <c r="Q153" i="51"/>
  <c r="P153" i="51"/>
  <c r="O153" i="51"/>
  <c r="N153" i="51"/>
  <c r="M153" i="51"/>
  <c r="L153" i="51"/>
  <c r="K153" i="51"/>
  <c r="J153" i="51"/>
  <c r="I153" i="51"/>
  <c r="R152" i="51"/>
  <c r="Q152" i="51"/>
  <c r="P152" i="51"/>
  <c r="O152" i="51"/>
  <c r="N152" i="51"/>
  <c r="M152" i="51"/>
  <c r="L152" i="51"/>
  <c r="K152" i="51"/>
  <c r="J152" i="51"/>
  <c r="I152" i="51"/>
  <c r="R151" i="51"/>
  <c r="Q151" i="51"/>
  <c r="P151" i="51"/>
  <c r="O151" i="51"/>
  <c r="N151" i="51"/>
  <c r="M151" i="51"/>
  <c r="L151" i="51"/>
  <c r="K151" i="51"/>
  <c r="J151" i="51"/>
  <c r="I151" i="51"/>
  <c r="R150" i="51"/>
  <c r="Q150" i="51"/>
  <c r="P150" i="51"/>
  <c r="O150" i="51"/>
  <c r="N150" i="51"/>
  <c r="M150" i="51"/>
  <c r="L150" i="51"/>
  <c r="K150" i="51"/>
  <c r="J150" i="51"/>
  <c r="I150" i="51"/>
  <c r="R149" i="51"/>
  <c r="Q149" i="51"/>
  <c r="P149" i="51"/>
  <c r="O149" i="51"/>
  <c r="N149" i="51"/>
  <c r="M149" i="51"/>
  <c r="L149" i="51"/>
  <c r="K149" i="51"/>
  <c r="J149" i="51"/>
  <c r="I149" i="51"/>
  <c r="R148" i="51"/>
  <c r="Q148" i="51"/>
  <c r="P148" i="51"/>
  <c r="O148" i="51"/>
  <c r="N148" i="51"/>
  <c r="M148" i="51"/>
  <c r="L148" i="51"/>
  <c r="K148" i="51"/>
  <c r="J148" i="51"/>
  <c r="I148" i="51"/>
  <c r="R147" i="51"/>
  <c r="Q147" i="51"/>
  <c r="P147" i="51"/>
  <c r="O147" i="51"/>
  <c r="N147" i="51"/>
  <c r="M147" i="51"/>
  <c r="L147" i="51"/>
  <c r="K147" i="51"/>
  <c r="J147" i="51"/>
  <c r="I147" i="51"/>
  <c r="R146" i="51"/>
  <c r="Q146" i="51"/>
  <c r="P146" i="51"/>
  <c r="O146" i="51"/>
  <c r="N146" i="51"/>
  <c r="M146" i="51"/>
  <c r="L146" i="51"/>
  <c r="K146" i="51"/>
  <c r="J146" i="51"/>
  <c r="I146" i="51"/>
  <c r="R145" i="51"/>
  <c r="Q145" i="51"/>
  <c r="P145" i="51"/>
  <c r="O145" i="51"/>
  <c r="N145" i="51"/>
  <c r="M145" i="51"/>
  <c r="L145" i="51"/>
  <c r="K145" i="51"/>
  <c r="J145" i="51"/>
  <c r="I145" i="51"/>
  <c r="R144" i="51"/>
  <c r="Q144" i="51"/>
  <c r="P144" i="51"/>
  <c r="O144" i="51"/>
  <c r="N144" i="51"/>
  <c r="M144" i="51"/>
  <c r="L144" i="51"/>
  <c r="K144" i="51"/>
  <c r="J144" i="51"/>
  <c r="I144" i="51"/>
  <c r="R143" i="51"/>
  <c r="Q143" i="51"/>
  <c r="P143" i="51"/>
  <c r="O143" i="51"/>
  <c r="N143" i="51"/>
  <c r="M143" i="51"/>
  <c r="L143" i="51"/>
  <c r="K143" i="51"/>
  <c r="J143" i="51"/>
  <c r="I143" i="51"/>
  <c r="R142" i="51"/>
  <c r="Q142" i="51"/>
  <c r="P142" i="51"/>
  <c r="O142" i="51"/>
  <c r="N142" i="51"/>
  <c r="M142" i="51"/>
  <c r="L142" i="51"/>
  <c r="K142" i="51"/>
  <c r="J142" i="51"/>
  <c r="I142" i="51"/>
  <c r="R141" i="51"/>
  <c r="Q141" i="51"/>
  <c r="P141" i="51"/>
  <c r="O141" i="51"/>
  <c r="N141" i="51"/>
  <c r="M141" i="51"/>
  <c r="L141" i="51"/>
  <c r="K141" i="51"/>
  <c r="J141" i="51"/>
  <c r="I141" i="51"/>
  <c r="R140" i="51"/>
  <c r="Q140" i="51"/>
  <c r="P140" i="51"/>
  <c r="O140" i="51"/>
  <c r="N140" i="51"/>
  <c r="M140" i="51"/>
  <c r="L140" i="51"/>
  <c r="K140" i="51"/>
  <c r="J140" i="51"/>
  <c r="I140" i="51"/>
  <c r="R139" i="51"/>
  <c r="Q139" i="51"/>
  <c r="Q137" i="51" s="1"/>
  <c r="P139" i="51"/>
  <c r="O139" i="51"/>
  <c r="N139" i="51"/>
  <c r="M139" i="51"/>
  <c r="L139" i="51"/>
  <c r="K139" i="51"/>
  <c r="J139" i="51"/>
  <c r="I139" i="51"/>
  <c r="R138" i="51"/>
  <c r="Q138" i="51"/>
  <c r="P138" i="51"/>
  <c r="O138" i="51"/>
  <c r="N138" i="51"/>
  <c r="M138" i="51"/>
  <c r="L138" i="51"/>
  <c r="K138" i="51"/>
  <c r="J138" i="51"/>
  <c r="I138" i="51"/>
  <c r="R136" i="51"/>
  <c r="Q136" i="51"/>
  <c r="P136" i="51"/>
  <c r="O136" i="51"/>
  <c r="N136" i="51"/>
  <c r="M136" i="51"/>
  <c r="L136" i="51"/>
  <c r="K136" i="51"/>
  <c r="J136" i="51"/>
  <c r="I136" i="51"/>
  <c r="R135" i="51"/>
  <c r="Q135" i="51"/>
  <c r="P135" i="51"/>
  <c r="O135" i="51"/>
  <c r="N135" i="51"/>
  <c r="M135" i="51"/>
  <c r="L135" i="51"/>
  <c r="K135" i="51"/>
  <c r="J135" i="51"/>
  <c r="I135" i="51"/>
  <c r="R134" i="51"/>
  <c r="Q134" i="51"/>
  <c r="P134" i="51"/>
  <c r="O134" i="51"/>
  <c r="N134" i="51"/>
  <c r="M134" i="51"/>
  <c r="L134" i="51"/>
  <c r="K134" i="51"/>
  <c r="J134" i="51"/>
  <c r="I134" i="51"/>
  <c r="R133" i="51"/>
  <c r="Q133" i="51"/>
  <c r="P133" i="51"/>
  <c r="O133" i="51"/>
  <c r="N133" i="51"/>
  <c r="M133" i="51"/>
  <c r="L133" i="51"/>
  <c r="K133" i="51"/>
  <c r="J133" i="51"/>
  <c r="I133" i="51"/>
  <c r="R132" i="51"/>
  <c r="Q132" i="51"/>
  <c r="P132" i="51"/>
  <c r="O132" i="51"/>
  <c r="N132" i="51"/>
  <c r="M132" i="51"/>
  <c r="L132" i="51"/>
  <c r="K132" i="51"/>
  <c r="J132" i="51"/>
  <c r="I132" i="51"/>
  <c r="R131" i="51"/>
  <c r="Q131" i="51"/>
  <c r="P131" i="51"/>
  <c r="O131" i="51"/>
  <c r="N131" i="51"/>
  <c r="M131" i="51"/>
  <c r="L131" i="51"/>
  <c r="K131" i="51"/>
  <c r="J131" i="51"/>
  <c r="I131" i="51"/>
  <c r="R130" i="51"/>
  <c r="Q130" i="51"/>
  <c r="P130" i="51"/>
  <c r="O130" i="51"/>
  <c r="N130" i="51"/>
  <c r="M130" i="51"/>
  <c r="L130" i="51"/>
  <c r="K130" i="51"/>
  <c r="J130" i="51"/>
  <c r="I130" i="51"/>
  <c r="R129" i="51"/>
  <c r="Q129" i="51"/>
  <c r="P129" i="51"/>
  <c r="O129" i="51"/>
  <c r="N129" i="51"/>
  <c r="M129" i="51"/>
  <c r="L129" i="51"/>
  <c r="K129" i="51"/>
  <c r="J129" i="51"/>
  <c r="I129" i="51"/>
  <c r="R128" i="51"/>
  <c r="Q128" i="51"/>
  <c r="P128" i="51"/>
  <c r="O128" i="51"/>
  <c r="N128" i="51"/>
  <c r="M128" i="51"/>
  <c r="L128" i="51"/>
  <c r="K128" i="51"/>
  <c r="J128" i="51"/>
  <c r="I128" i="51"/>
  <c r="R127" i="51"/>
  <c r="Q127" i="51"/>
  <c r="P127" i="51"/>
  <c r="O127" i="51"/>
  <c r="N127" i="51"/>
  <c r="M127" i="51"/>
  <c r="L127" i="51"/>
  <c r="K127" i="51"/>
  <c r="J127" i="51"/>
  <c r="I127" i="51"/>
  <c r="R126" i="51"/>
  <c r="Q126" i="51"/>
  <c r="P126" i="51"/>
  <c r="O126" i="51"/>
  <c r="N126" i="51"/>
  <c r="M126" i="51"/>
  <c r="L126" i="51"/>
  <c r="K126" i="51"/>
  <c r="J126" i="51"/>
  <c r="I126" i="51"/>
  <c r="R125" i="51"/>
  <c r="Q125" i="51"/>
  <c r="P125" i="51"/>
  <c r="O125" i="51"/>
  <c r="N125" i="51"/>
  <c r="M125" i="51"/>
  <c r="L125" i="51"/>
  <c r="K125" i="51"/>
  <c r="J125" i="51"/>
  <c r="I125" i="51"/>
  <c r="R124" i="51"/>
  <c r="Q124" i="51"/>
  <c r="P124" i="51"/>
  <c r="O124" i="51"/>
  <c r="N124" i="51"/>
  <c r="M124" i="51"/>
  <c r="L124" i="51"/>
  <c r="K124" i="51"/>
  <c r="J124" i="51"/>
  <c r="I124" i="51"/>
  <c r="R123" i="51"/>
  <c r="Q123" i="51"/>
  <c r="P123" i="51"/>
  <c r="O123" i="51"/>
  <c r="N123" i="51"/>
  <c r="M123" i="51"/>
  <c r="L123" i="51"/>
  <c r="K123" i="51"/>
  <c r="J123" i="51"/>
  <c r="I123" i="51"/>
  <c r="R122" i="51"/>
  <c r="Q122" i="51"/>
  <c r="P122" i="51"/>
  <c r="O122" i="51"/>
  <c r="N122" i="51"/>
  <c r="M122" i="51"/>
  <c r="L122" i="51"/>
  <c r="K122" i="51"/>
  <c r="J122" i="51"/>
  <c r="I122" i="51"/>
  <c r="R121" i="51"/>
  <c r="Q121" i="51"/>
  <c r="P121" i="51"/>
  <c r="O121" i="51"/>
  <c r="N121" i="51"/>
  <c r="M121" i="51"/>
  <c r="L121" i="51"/>
  <c r="K121" i="51"/>
  <c r="K120" i="51" s="1"/>
  <c r="J121" i="51"/>
  <c r="I121" i="51"/>
  <c r="R119" i="51"/>
  <c r="Q119" i="51"/>
  <c r="P119" i="51"/>
  <c r="O119" i="51"/>
  <c r="O170" i="51" s="1"/>
  <c r="N119" i="51"/>
  <c r="M119" i="51"/>
  <c r="L119" i="51"/>
  <c r="L170" i="51" s="1"/>
  <c r="K119" i="51"/>
  <c r="J119" i="51"/>
  <c r="I119" i="51"/>
  <c r="R118" i="51"/>
  <c r="Q118" i="51"/>
  <c r="Q169" i="51" s="1"/>
  <c r="P118" i="51"/>
  <c r="O118" i="51"/>
  <c r="N118" i="51"/>
  <c r="N169" i="51" s="1"/>
  <c r="M118" i="51"/>
  <c r="L118" i="51"/>
  <c r="K118" i="51"/>
  <c r="J118" i="51"/>
  <c r="I118" i="51"/>
  <c r="R117" i="51"/>
  <c r="R168" i="51" s="1"/>
  <c r="Q117" i="51"/>
  <c r="P117" i="51"/>
  <c r="O117" i="51"/>
  <c r="N117" i="51"/>
  <c r="M117" i="51"/>
  <c r="L117" i="51"/>
  <c r="K117" i="51"/>
  <c r="J117" i="51"/>
  <c r="I117" i="51"/>
  <c r="R116" i="51"/>
  <c r="R167" i="51" s="1"/>
  <c r="Q116" i="51"/>
  <c r="Q167" i="51"/>
  <c r="P116" i="51"/>
  <c r="O116" i="51"/>
  <c r="N116" i="51"/>
  <c r="M116" i="51"/>
  <c r="L116" i="51"/>
  <c r="L167" i="51" s="1"/>
  <c r="K116" i="51"/>
  <c r="J116" i="51"/>
  <c r="I116" i="51"/>
  <c r="R115" i="51"/>
  <c r="Q115" i="51"/>
  <c r="P115" i="51"/>
  <c r="O115" i="51"/>
  <c r="O166" i="51" s="1"/>
  <c r="N115" i="51"/>
  <c r="M115" i="51"/>
  <c r="L115" i="51"/>
  <c r="L166" i="51" s="1"/>
  <c r="K115" i="51"/>
  <c r="J115" i="51"/>
  <c r="I115" i="51"/>
  <c r="R114" i="51"/>
  <c r="Q114" i="51"/>
  <c r="Q165" i="51"/>
  <c r="P114" i="51"/>
  <c r="O114" i="51"/>
  <c r="N114" i="51"/>
  <c r="N165" i="51" s="1"/>
  <c r="M114" i="51"/>
  <c r="L114" i="51"/>
  <c r="K114" i="51"/>
  <c r="J114" i="51"/>
  <c r="I114" i="51"/>
  <c r="R113" i="51"/>
  <c r="R164" i="51" s="1"/>
  <c r="Q113" i="51"/>
  <c r="P113" i="51"/>
  <c r="O113" i="51"/>
  <c r="O164" i="51" s="1"/>
  <c r="N113" i="51"/>
  <c r="M113" i="51"/>
  <c r="L113" i="51"/>
  <c r="K113" i="51"/>
  <c r="J113" i="51"/>
  <c r="I113" i="51"/>
  <c r="R112" i="51"/>
  <c r="R163" i="51"/>
  <c r="Q112" i="51"/>
  <c r="Q163" i="51" s="1"/>
  <c r="P112" i="51"/>
  <c r="O112" i="51"/>
  <c r="N112" i="51"/>
  <c r="M112" i="51"/>
  <c r="L112" i="51"/>
  <c r="L163" i="51" s="1"/>
  <c r="K112" i="51"/>
  <c r="J112" i="51"/>
  <c r="J163" i="51" s="1"/>
  <c r="I112" i="51"/>
  <c r="R111" i="51"/>
  <c r="Q111" i="51"/>
  <c r="P111" i="51"/>
  <c r="O111" i="51"/>
  <c r="O162" i="51" s="1"/>
  <c r="N111" i="51"/>
  <c r="M111" i="51"/>
  <c r="L111" i="51"/>
  <c r="L162" i="51" s="1"/>
  <c r="K111" i="51"/>
  <c r="J111" i="51"/>
  <c r="I111" i="51"/>
  <c r="R110" i="51"/>
  <c r="Q110" i="51"/>
  <c r="Q161" i="51" s="1"/>
  <c r="P110" i="51"/>
  <c r="O110" i="51"/>
  <c r="N110" i="51"/>
  <c r="N161" i="51" s="1"/>
  <c r="M110" i="51"/>
  <c r="L110" i="51"/>
  <c r="K110" i="51"/>
  <c r="J110" i="51"/>
  <c r="I110" i="51"/>
  <c r="R109" i="51"/>
  <c r="R160" i="51"/>
  <c r="Q109" i="51"/>
  <c r="P109" i="51"/>
  <c r="O109" i="51"/>
  <c r="O160" i="51" s="1"/>
  <c r="N109" i="51"/>
  <c r="M109" i="51"/>
  <c r="L109" i="51"/>
  <c r="K109" i="51"/>
  <c r="J109" i="51"/>
  <c r="J160" i="51" s="1"/>
  <c r="I109" i="51"/>
  <c r="R108" i="51"/>
  <c r="R159" i="51"/>
  <c r="Q108" i="51"/>
  <c r="Q159" i="51" s="1"/>
  <c r="P108" i="51"/>
  <c r="O108" i="51"/>
  <c r="N108" i="51"/>
  <c r="M108" i="51"/>
  <c r="L108" i="51"/>
  <c r="L159" i="51" s="1"/>
  <c r="K108" i="51"/>
  <c r="J108" i="51"/>
  <c r="I108" i="51"/>
  <c r="R107" i="51"/>
  <c r="Q107" i="51"/>
  <c r="P107" i="51"/>
  <c r="O107" i="51"/>
  <c r="O158" i="51" s="1"/>
  <c r="N107" i="51"/>
  <c r="M107" i="51"/>
  <c r="L107" i="51"/>
  <c r="L158" i="51" s="1"/>
  <c r="K107" i="51"/>
  <c r="J107" i="51"/>
  <c r="I107" i="51"/>
  <c r="R106" i="51"/>
  <c r="Q106" i="51"/>
  <c r="Q157" i="51" s="1"/>
  <c r="P106" i="51"/>
  <c r="P157" i="51" s="1"/>
  <c r="O106" i="51"/>
  <c r="N106" i="51"/>
  <c r="N157" i="51" s="1"/>
  <c r="M106" i="51"/>
  <c r="L106" i="51"/>
  <c r="K106" i="51"/>
  <c r="J106" i="51"/>
  <c r="I106" i="51"/>
  <c r="R105" i="51"/>
  <c r="R156" i="51" s="1"/>
  <c r="Q105" i="51"/>
  <c r="P105" i="51"/>
  <c r="O105" i="51"/>
  <c r="N105" i="51"/>
  <c r="M105" i="51"/>
  <c r="L105" i="51"/>
  <c r="K105" i="51"/>
  <c r="J105" i="51"/>
  <c r="I105" i="51"/>
  <c r="R104" i="51"/>
  <c r="R155" i="51" s="1"/>
  <c r="Q104" i="51"/>
  <c r="P104" i="51"/>
  <c r="P155" i="51" s="1"/>
  <c r="O104" i="51"/>
  <c r="N104" i="51"/>
  <c r="M104" i="51"/>
  <c r="L104" i="51"/>
  <c r="K104" i="51"/>
  <c r="J104" i="51"/>
  <c r="I104" i="51"/>
  <c r="R82" i="51"/>
  <c r="M82" i="51"/>
  <c r="F82" i="51"/>
  <c r="R81" i="51"/>
  <c r="M81" i="51"/>
  <c r="F81" i="51"/>
  <c r="M80" i="51"/>
  <c r="M79" i="51"/>
  <c r="M78" i="51"/>
  <c r="M77" i="51"/>
  <c r="M76" i="51"/>
  <c r="R75" i="51"/>
  <c r="M75" i="51"/>
  <c r="F75" i="51"/>
  <c r="F74" i="51" s="1"/>
  <c r="F73" i="51" s="1"/>
  <c r="F72" i="51" s="1"/>
  <c r="R74" i="51"/>
  <c r="L74" i="51"/>
  <c r="L73" i="51" s="1"/>
  <c r="L72" i="51" s="1"/>
  <c r="K74" i="51"/>
  <c r="K73" i="51" s="1"/>
  <c r="K72" i="51" s="1"/>
  <c r="J74" i="51"/>
  <c r="J73" i="51"/>
  <c r="J72" i="51" s="1"/>
  <c r="I74" i="51"/>
  <c r="I73" i="51" s="1"/>
  <c r="R73" i="51"/>
  <c r="R72" i="51"/>
  <c r="R71" i="51"/>
  <c r="M71" i="51"/>
  <c r="R70" i="51"/>
  <c r="L70" i="51"/>
  <c r="L69" i="51" s="1"/>
  <c r="K70" i="51"/>
  <c r="K69" i="51" s="1"/>
  <c r="J70" i="51"/>
  <c r="J69" i="51" s="1"/>
  <c r="I70" i="51"/>
  <c r="I69" i="51" s="1"/>
  <c r="R69" i="51"/>
  <c r="R68" i="51"/>
  <c r="M68" i="51"/>
  <c r="F68" i="51"/>
  <c r="F67" i="51" s="1"/>
  <c r="F66" i="51" s="1"/>
  <c r="F65" i="51" s="1"/>
  <c r="F64" i="51" s="1"/>
  <c r="R67" i="51"/>
  <c r="L67" i="51"/>
  <c r="L66" i="51" s="1"/>
  <c r="K67" i="51"/>
  <c r="K66" i="51" s="1"/>
  <c r="J67" i="51"/>
  <c r="J66" i="51" s="1"/>
  <c r="J65" i="51" s="1"/>
  <c r="I67" i="51"/>
  <c r="I66" i="51" s="1"/>
  <c r="I65" i="51" s="1"/>
  <c r="R66" i="51"/>
  <c r="R63" i="51"/>
  <c r="M63" i="51"/>
  <c r="R62" i="51"/>
  <c r="L62" i="51"/>
  <c r="K62" i="51"/>
  <c r="J62" i="51"/>
  <c r="I62" i="51"/>
  <c r="R61" i="51"/>
  <c r="M61" i="51"/>
  <c r="R60" i="51"/>
  <c r="L60" i="51"/>
  <c r="K60" i="51"/>
  <c r="J60" i="51"/>
  <c r="I60" i="51"/>
  <c r="R59" i="51"/>
  <c r="M59" i="51"/>
  <c r="R58" i="51"/>
  <c r="L58" i="51"/>
  <c r="K58" i="51"/>
  <c r="J58" i="51"/>
  <c r="J57" i="51" s="1"/>
  <c r="I58" i="51"/>
  <c r="R56" i="51"/>
  <c r="M56" i="51"/>
  <c r="R55" i="51"/>
  <c r="L55" i="51"/>
  <c r="K55" i="51"/>
  <c r="J55" i="51"/>
  <c r="I55" i="51"/>
  <c r="R54" i="51"/>
  <c r="M54" i="51"/>
  <c r="F54" i="51"/>
  <c r="F53" i="51" s="1"/>
  <c r="F52" i="51" s="1"/>
  <c r="R53" i="51"/>
  <c r="L53" i="51"/>
  <c r="L52" i="51" s="1"/>
  <c r="K53" i="51"/>
  <c r="K52" i="51" s="1"/>
  <c r="J53" i="51"/>
  <c r="I53" i="51"/>
  <c r="I52" i="51" s="1"/>
  <c r="R50" i="51"/>
  <c r="M50" i="51"/>
  <c r="F50" i="51"/>
  <c r="R49" i="51"/>
  <c r="M49" i="51"/>
  <c r="F49" i="51"/>
  <c r="R48" i="51"/>
  <c r="M48" i="51"/>
  <c r="F48" i="51"/>
  <c r="L47" i="51"/>
  <c r="L46" i="51" s="1"/>
  <c r="L45" i="51"/>
  <c r="K47" i="51"/>
  <c r="K46" i="51" s="1"/>
  <c r="K45" i="51" s="1"/>
  <c r="J47" i="51"/>
  <c r="J46" i="51" s="1"/>
  <c r="J45" i="51" s="1"/>
  <c r="I47" i="51"/>
  <c r="I46" i="51" s="1"/>
  <c r="R44" i="51"/>
  <c r="M44" i="51"/>
  <c r="F44" i="51"/>
  <c r="R43" i="51"/>
  <c r="M43" i="51"/>
  <c r="F43" i="51"/>
  <c r="L42" i="51"/>
  <c r="L41" i="51" s="1"/>
  <c r="K42" i="51"/>
  <c r="K41" i="51" s="1"/>
  <c r="J42" i="51"/>
  <c r="J41" i="51" s="1"/>
  <c r="I42" i="51"/>
  <c r="I41" i="51" s="1"/>
  <c r="R40" i="51"/>
  <c r="M40" i="51"/>
  <c r="F40" i="51"/>
  <c r="R39" i="51"/>
  <c r="M39" i="51"/>
  <c r="F39" i="51"/>
  <c r="R38" i="51"/>
  <c r="L38" i="51"/>
  <c r="L37" i="51"/>
  <c r="K38" i="51"/>
  <c r="K37" i="51" s="1"/>
  <c r="J38" i="51"/>
  <c r="J37" i="51" s="1"/>
  <c r="I38" i="51"/>
  <c r="I37" i="51" s="1"/>
  <c r="R37" i="51"/>
  <c r="R34" i="51"/>
  <c r="M34" i="51"/>
  <c r="H34" i="51" s="1"/>
  <c r="F34" i="51"/>
  <c r="R33" i="51"/>
  <c r="M33" i="51"/>
  <c r="F33" i="51"/>
  <c r="R32" i="51"/>
  <c r="L32" i="51"/>
  <c r="K32" i="51"/>
  <c r="J32" i="51"/>
  <c r="I32" i="51"/>
  <c r="R31" i="51"/>
  <c r="M31" i="51"/>
  <c r="R30" i="51"/>
  <c r="M30" i="51"/>
  <c r="R29" i="51"/>
  <c r="L29" i="51"/>
  <c r="K29" i="51"/>
  <c r="J29" i="51"/>
  <c r="I29" i="51"/>
  <c r="R28" i="51"/>
  <c r="M28" i="51"/>
  <c r="F28" i="51"/>
  <c r="R27" i="51"/>
  <c r="M27" i="51"/>
  <c r="F27" i="51"/>
  <c r="R26" i="51"/>
  <c r="M26" i="51"/>
  <c r="F26" i="51"/>
  <c r="R25" i="51"/>
  <c r="L25" i="51"/>
  <c r="K25" i="51"/>
  <c r="J25" i="51"/>
  <c r="I25" i="51"/>
  <c r="R23" i="51"/>
  <c r="M23" i="51"/>
  <c r="R22" i="51"/>
  <c r="L22" i="51"/>
  <c r="K22" i="51"/>
  <c r="J22" i="51"/>
  <c r="I22" i="51"/>
  <c r="R21" i="51"/>
  <c r="M21" i="51"/>
  <c r="R20" i="51"/>
  <c r="M20" i="51"/>
  <c r="R19" i="51"/>
  <c r="L19" i="51"/>
  <c r="K19" i="51"/>
  <c r="K14" i="51" s="1"/>
  <c r="J19" i="51"/>
  <c r="J14" i="51" s="1"/>
  <c r="I19" i="51"/>
  <c r="I14" i="51" s="1"/>
  <c r="R17" i="51"/>
  <c r="M17" i="51"/>
  <c r="F17" i="51"/>
  <c r="R16" i="51"/>
  <c r="M16" i="51"/>
  <c r="F16" i="51"/>
  <c r="R15" i="51"/>
  <c r="M15" i="51"/>
  <c r="L221" i="50"/>
  <c r="K221" i="50"/>
  <c r="J221" i="50"/>
  <c r="I221" i="50"/>
  <c r="L220" i="50"/>
  <c r="K220" i="50"/>
  <c r="J220" i="50"/>
  <c r="I220" i="50"/>
  <c r="L219" i="50"/>
  <c r="K219" i="50"/>
  <c r="J219" i="50"/>
  <c r="I219" i="50"/>
  <c r="L218" i="50"/>
  <c r="K218" i="50"/>
  <c r="J218" i="50"/>
  <c r="I218" i="50"/>
  <c r="L217" i="50"/>
  <c r="K217" i="50"/>
  <c r="J217" i="50"/>
  <c r="I217" i="50"/>
  <c r="L216" i="50"/>
  <c r="K216" i="50"/>
  <c r="J216" i="50"/>
  <c r="I216" i="50"/>
  <c r="L215" i="50"/>
  <c r="K215" i="50"/>
  <c r="J215" i="50"/>
  <c r="I215" i="50"/>
  <c r="L214" i="50"/>
  <c r="K214" i="50"/>
  <c r="J214" i="50"/>
  <c r="I214" i="50"/>
  <c r="L213" i="50"/>
  <c r="K213" i="50"/>
  <c r="J213" i="50"/>
  <c r="I213" i="50"/>
  <c r="L212" i="50"/>
  <c r="K212" i="50"/>
  <c r="J212" i="50"/>
  <c r="I212" i="50"/>
  <c r="L211" i="50"/>
  <c r="K211" i="50"/>
  <c r="J211" i="50"/>
  <c r="I211" i="50"/>
  <c r="L210" i="50"/>
  <c r="K210" i="50"/>
  <c r="J210" i="50"/>
  <c r="I210" i="50"/>
  <c r="L209" i="50"/>
  <c r="K209" i="50"/>
  <c r="J209" i="50"/>
  <c r="I209" i="50"/>
  <c r="L208" i="50"/>
  <c r="K208" i="50"/>
  <c r="J208" i="50"/>
  <c r="I208" i="50"/>
  <c r="L207" i="50"/>
  <c r="K207" i="50"/>
  <c r="J207" i="50"/>
  <c r="I207" i="50"/>
  <c r="L206" i="50"/>
  <c r="K206" i="50"/>
  <c r="J206" i="50"/>
  <c r="I206" i="50"/>
  <c r="L204" i="50"/>
  <c r="K204" i="50"/>
  <c r="J204" i="50"/>
  <c r="I204" i="50"/>
  <c r="L203" i="50"/>
  <c r="K203" i="50"/>
  <c r="J203" i="50"/>
  <c r="I203" i="50"/>
  <c r="L202" i="50"/>
  <c r="K202" i="50"/>
  <c r="J202" i="50"/>
  <c r="I202" i="50"/>
  <c r="L201" i="50"/>
  <c r="K201" i="50"/>
  <c r="J201" i="50"/>
  <c r="I201" i="50"/>
  <c r="L200" i="50"/>
  <c r="K200" i="50"/>
  <c r="J200" i="50"/>
  <c r="I200" i="50"/>
  <c r="L199" i="50"/>
  <c r="K199" i="50"/>
  <c r="J199" i="50"/>
  <c r="I199" i="50"/>
  <c r="L198" i="50"/>
  <c r="K198" i="50"/>
  <c r="J198" i="50"/>
  <c r="I198" i="50"/>
  <c r="L197" i="50"/>
  <c r="K197" i="50"/>
  <c r="J197" i="50"/>
  <c r="I197" i="50"/>
  <c r="L196" i="50"/>
  <c r="K196" i="50"/>
  <c r="J196" i="50"/>
  <c r="I196" i="50"/>
  <c r="L195" i="50"/>
  <c r="K195" i="50"/>
  <c r="J195" i="50"/>
  <c r="I195" i="50"/>
  <c r="L194" i="50"/>
  <c r="K194" i="50"/>
  <c r="J194" i="50"/>
  <c r="I194" i="50"/>
  <c r="L193" i="50"/>
  <c r="K193" i="50"/>
  <c r="J193" i="50"/>
  <c r="I193" i="50"/>
  <c r="L192" i="50"/>
  <c r="K192" i="50"/>
  <c r="J192" i="50"/>
  <c r="I192" i="50"/>
  <c r="L191" i="50"/>
  <c r="K191" i="50"/>
  <c r="J191" i="50"/>
  <c r="I191" i="50"/>
  <c r="L190" i="50"/>
  <c r="K190" i="50"/>
  <c r="J190" i="50"/>
  <c r="I190" i="50"/>
  <c r="T189" i="50"/>
  <c r="L189" i="50"/>
  <c r="K189" i="50"/>
  <c r="J189" i="50"/>
  <c r="I189" i="50"/>
  <c r="L187" i="50"/>
  <c r="K187" i="50"/>
  <c r="J187" i="50"/>
  <c r="I187" i="50"/>
  <c r="L186" i="50"/>
  <c r="K186" i="50"/>
  <c r="J186" i="50"/>
  <c r="I186" i="50"/>
  <c r="L185" i="50"/>
  <c r="K185" i="50"/>
  <c r="J185" i="50"/>
  <c r="I185" i="50"/>
  <c r="L184" i="50"/>
  <c r="K184" i="50"/>
  <c r="J184" i="50"/>
  <c r="I184" i="50"/>
  <c r="L183" i="50"/>
  <c r="K183" i="50"/>
  <c r="J183" i="50"/>
  <c r="I183" i="50"/>
  <c r="L182" i="50"/>
  <c r="K182" i="50"/>
  <c r="J182" i="50"/>
  <c r="I182" i="50"/>
  <c r="L181" i="50"/>
  <c r="K181" i="50"/>
  <c r="J181" i="50"/>
  <c r="I181" i="50"/>
  <c r="L180" i="50"/>
  <c r="K180" i="50"/>
  <c r="J180" i="50"/>
  <c r="I180" i="50"/>
  <c r="L179" i="50"/>
  <c r="K179" i="50"/>
  <c r="J179" i="50"/>
  <c r="I179" i="50"/>
  <c r="L178" i="50"/>
  <c r="K178" i="50"/>
  <c r="J178" i="50"/>
  <c r="I178" i="50"/>
  <c r="L177" i="50"/>
  <c r="K177" i="50"/>
  <c r="J177" i="50"/>
  <c r="I177" i="50"/>
  <c r="L176" i="50"/>
  <c r="K176" i="50"/>
  <c r="J176" i="50"/>
  <c r="I176" i="50"/>
  <c r="L175" i="50"/>
  <c r="K175" i="50"/>
  <c r="J175" i="50"/>
  <c r="I175" i="50"/>
  <c r="L174" i="50"/>
  <c r="K174" i="50"/>
  <c r="J174" i="50"/>
  <c r="I174" i="50"/>
  <c r="L173" i="50"/>
  <c r="K173" i="50"/>
  <c r="J173" i="50"/>
  <c r="I173" i="50"/>
  <c r="L172" i="50"/>
  <c r="K172" i="50"/>
  <c r="J172" i="50"/>
  <c r="I172" i="50"/>
  <c r="R152" i="50"/>
  <c r="Q152" i="50"/>
  <c r="P152" i="50"/>
  <c r="O152" i="50"/>
  <c r="N152" i="50"/>
  <c r="M152" i="50"/>
  <c r="L152" i="50"/>
  <c r="K152" i="50"/>
  <c r="J152" i="50"/>
  <c r="I152" i="50"/>
  <c r="R151" i="50"/>
  <c r="Q151" i="50"/>
  <c r="P151" i="50"/>
  <c r="O151" i="50"/>
  <c r="N151" i="50"/>
  <c r="M151" i="50"/>
  <c r="L151" i="50"/>
  <c r="K151" i="50"/>
  <c r="J151" i="50"/>
  <c r="I151" i="50"/>
  <c r="R150" i="50"/>
  <c r="Q150" i="50"/>
  <c r="P150" i="50"/>
  <c r="O150" i="50"/>
  <c r="N150" i="50"/>
  <c r="M150" i="50"/>
  <c r="L150" i="50"/>
  <c r="K150" i="50"/>
  <c r="J150" i="50"/>
  <c r="I150" i="50"/>
  <c r="R149" i="50"/>
  <c r="Q149" i="50"/>
  <c r="P149" i="50"/>
  <c r="O149" i="50"/>
  <c r="N149" i="50"/>
  <c r="M149" i="50"/>
  <c r="L149" i="50"/>
  <c r="K149" i="50"/>
  <c r="J149" i="50"/>
  <c r="I149" i="50"/>
  <c r="R148" i="50"/>
  <c r="Q148" i="50"/>
  <c r="P148" i="50"/>
  <c r="O148" i="50"/>
  <c r="N148" i="50"/>
  <c r="M148" i="50"/>
  <c r="L148" i="50"/>
  <c r="K148" i="50"/>
  <c r="J148" i="50"/>
  <c r="I148" i="50"/>
  <c r="R147" i="50"/>
  <c r="Q147" i="50"/>
  <c r="P147" i="50"/>
  <c r="O147" i="50"/>
  <c r="N147" i="50"/>
  <c r="M147" i="50"/>
  <c r="L147" i="50"/>
  <c r="K147" i="50"/>
  <c r="J147" i="50"/>
  <c r="I147" i="50"/>
  <c r="R146" i="50"/>
  <c r="Q146" i="50"/>
  <c r="P146" i="50"/>
  <c r="O146" i="50"/>
  <c r="N146" i="50"/>
  <c r="M146" i="50"/>
  <c r="L146" i="50"/>
  <c r="K146" i="50"/>
  <c r="J146" i="50"/>
  <c r="I146" i="50"/>
  <c r="R145" i="50"/>
  <c r="Q145" i="50"/>
  <c r="P145" i="50"/>
  <c r="O145" i="50"/>
  <c r="N145" i="50"/>
  <c r="M145" i="50"/>
  <c r="L145" i="50"/>
  <c r="K145" i="50"/>
  <c r="J145" i="50"/>
  <c r="I145" i="50"/>
  <c r="R144" i="50"/>
  <c r="Q144" i="50"/>
  <c r="P144" i="50"/>
  <c r="O144" i="50"/>
  <c r="N144" i="50"/>
  <c r="M144" i="50"/>
  <c r="L144" i="50"/>
  <c r="K144" i="50"/>
  <c r="J144" i="50"/>
  <c r="I144" i="50"/>
  <c r="R143" i="50"/>
  <c r="Q143" i="50"/>
  <c r="P143" i="50"/>
  <c r="O143" i="50"/>
  <c r="N143" i="50"/>
  <c r="M143" i="50"/>
  <c r="L143" i="50"/>
  <c r="K143" i="50"/>
  <c r="J143" i="50"/>
  <c r="I143" i="50"/>
  <c r="R142" i="50"/>
  <c r="Q142" i="50"/>
  <c r="P142" i="50"/>
  <c r="O142" i="50"/>
  <c r="N142" i="50"/>
  <c r="M142" i="50"/>
  <c r="L142" i="50"/>
  <c r="K142" i="50"/>
  <c r="J142" i="50"/>
  <c r="I142" i="50"/>
  <c r="R141" i="50"/>
  <c r="Q141" i="50"/>
  <c r="P141" i="50"/>
  <c r="O141" i="50"/>
  <c r="N141" i="50"/>
  <c r="M141" i="50"/>
  <c r="L141" i="50"/>
  <c r="K141" i="50"/>
  <c r="J141" i="50"/>
  <c r="I141" i="50"/>
  <c r="R140" i="50"/>
  <c r="Q140" i="50"/>
  <c r="P140" i="50"/>
  <c r="O140" i="50"/>
  <c r="N140" i="50"/>
  <c r="M140" i="50"/>
  <c r="L140" i="50"/>
  <c r="K140" i="50"/>
  <c r="J140" i="50"/>
  <c r="I140" i="50"/>
  <c r="R139" i="50"/>
  <c r="Q139" i="50"/>
  <c r="P139" i="50"/>
  <c r="O139" i="50"/>
  <c r="N139" i="50"/>
  <c r="M139" i="50"/>
  <c r="L139" i="50"/>
  <c r="K139" i="50"/>
  <c r="J139" i="50"/>
  <c r="I139" i="50"/>
  <c r="R138" i="50"/>
  <c r="Q138" i="50"/>
  <c r="P138" i="50"/>
  <c r="O138" i="50"/>
  <c r="N138" i="50"/>
  <c r="M138" i="50"/>
  <c r="L138" i="50"/>
  <c r="K138" i="50"/>
  <c r="J138" i="50"/>
  <c r="I138" i="50"/>
  <c r="R137" i="50"/>
  <c r="Q137" i="50"/>
  <c r="P137" i="50"/>
  <c r="O137" i="50"/>
  <c r="N137" i="50"/>
  <c r="M137" i="50"/>
  <c r="L137" i="50"/>
  <c r="K137" i="50"/>
  <c r="J137" i="50"/>
  <c r="I137" i="50"/>
  <c r="R135" i="50"/>
  <c r="Q135" i="50"/>
  <c r="P135" i="50"/>
  <c r="O135" i="50"/>
  <c r="N135" i="50"/>
  <c r="M135" i="50"/>
  <c r="L135" i="50"/>
  <c r="K135" i="50"/>
  <c r="J135" i="50"/>
  <c r="I135" i="50"/>
  <c r="R134" i="50"/>
  <c r="Q134" i="50"/>
  <c r="P134" i="50"/>
  <c r="O134" i="50"/>
  <c r="N134" i="50"/>
  <c r="M134" i="50"/>
  <c r="L134" i="50"/>
  <c r="K134" i="50"/>
  <c r="J134" i="50"/>
  <c r="I134" i="50"/>
  <c r="R133" i="50"/>
  <c r="Q133" i="50"/>
  <c r="P133" i="50"/>
  <c r="O133" i="50"/>
  <c r="N133" i="50"/>
  <c r="M133" i="50"/>
  <c r="L133" i="50"/>
  <c r="K133" i="50"/>
  <c r="J133" i="50"/>
  <c r="I133" i="50"/>
  <c r="R132" i="50"/>
  <c r="Q132" i="50"/>
  <c r="P132" i="50"/>
  <c r="O132" i="50"/>
  <c r="N132" i="50"/>
  <c r="M132" i="50"/>
  <c r="L132" i="50"/>
  <c r="K132" i="50"/>
  <c r="J132" i="50"/>
  <c r="I132" i="50"/>
  <c r="R131" i="50"/>
  <c r="Q131" i="50"/>
  <c r="P131" i="50"/>
  <c r="O131" i="50"/>
  <c r="N131" i="50"/>
  <c r="M131" i="50"/>
  <c r="L131" i="50"/>
  <c r="K131" i="50"/>
  <c r="J131" i="50"/>
  <c r="I131" i="50"/>
  <c r="R130" i="50"/>
  <c r="Q130" i="50"/>
  <c r="P130" i="50"/>
  <c r="O130" i="50"/>
  <c r="N130" i="50"/>
  <c r="M130" i="50"/>
  <c r="L130" i="50"/>
  <c r="K130" i="50"/>
  <c r="J130" i="50"/>
  <c r="I130" i="50"/>
  <c r="R129" i="50"/>
  <c r="Q129" i="50"/>
  <c r="P129" i="50"/>
  <c r="O129" i="50"/>
  <c r="N129" i="50"/>
  <c r="M129" i="50"/>
  <c r="L129" i="50"/>
  <c r="K129" i="50"/>
  <c r="J129" i="50"/>
  <c r="I129" i="50"/>
  <c r="R128" i="50"/>
  <c r="Q128" i="50"/>
  <c r="P128" i="50"/>
  <c r="O128" i="50"/>
  <c r="N128" i="50"/>
  <c r="M128" i="50"/>
  <c r="L128" i="50"/>
  <c r="K128" i="50"/>
  <c r="J128" i="50"/>
  <c r="I128" i="50"/>
  <c r="R127" i="50"/>
  <c r="Q127" i="50"/>
  <c r="P127" i="50"/>
  <c r="O127" i="50"/>
  <c r="N127" i="50"/>
  <c r="M127" i="50"/>
  <c r="L127" i="50"/>
  <c r="K127" i="50"/>
  <c r="J127" i="50"/>
  <c r="I127" i="50"/>
  <c r="R126" i="50"/>
  <c r="Q126" i="50"/>
  <c r="P126" i="50"/>
  <c r="O126" i="50"/>
  <c r="N126" i="50"/>
  <c r="M126" i="50"/>
  <c r="L126" i="50"/>
  <c r="K126" i="50"/>
  <c r="J126" i="50"/>
  <c r="I126" i="50"/>
  <c r="R125" i="50"/>
  <c r="Q125" i="50"/>
  <c r="P125" i="50"/>
  <c r="O125" i="50"/>
  <c r="N125" i="50"/>
  <c r="M125" i="50"/>
  <c r="L125" i="50"/>
  <c r="K125" i="50"/>
  <c r="J125" i="50"/>
  <c r="I125" i="50"/>
  <c r="R124" i="50"/>
  <c r="Q124" i="50"/>
  <c r="P124" i="50"/>
  <c r="O124" i="50"/>
  <c r="N124" i="50"/>
  <c r="M124" i="50"/>
  <c r="L124" i="50"/>
  <c r="K124" i="50"/>
  <c r="J124" i="50"/>
  <c r="I124" i="50"/>
  <c r="R123" i="50"/>
  <c r="Q123" i="50"/>
  <c r="P123" i="50"/>
  <c r="O123" i="50"/>
  <c r="N123" i="50"/>
  <c r="M123" i="50"/>
  <c r="L123" i="50"/>
  <c r="K123" i="50"/>
  <c r="J123" i="50"/>
  <c r="I123" i="50"/>
  <c r="R122" i="50"/>
  <c r="Q122" i="50"/>
  <c r="P122" i="50"/>
  <c r="O122" i="50"/>
  <c r="N122" i="50"/>
  <c r="M122" i="50"/>
  <c r="L122" i="50"/>
  <c r="K122" i="50"/>
  <c r="J122" i="50"/>
  <c r="I122" i="50"/>
  <c r="R121" i="50"/>
  <c r="R119" i="50" s="1"/>
  <c r="Q121" i="50"/>
  <c r="P121" i="50"/>
  <c r="O121" i="50"/>
  <c r="N121" i="50"/>
  <c r="M121" i="50"/>
  <c r="L121" i="50"/>
  <c r="K121" i="50"/>
  <c r="J121" i="50"/>
  <c r="I121" i="50"/>
  <c r="R120" i="50"/>
  <c r="Q120" i="50"/>
  <c r="P120" i="50"/>
  <c r="O120" i="50"/>
  <c r="N120" i="50"/>
  <c r="M120" i="50"/>
  <c r="L120" i="50"/>
  <c r="K120" i="50"/>
  <c r="J120" i="50"/>
  <c r="I120" i="50"/>
  <c r="R118" i="50"/>
  <c r="Q118" i="50"/>
  <c r="P118" i="50"/>
  <c r="O118" i="50"/>
  <c r="O169" i="50" s="1"/>
  <c r="N118" i="50"/>
  <c r="M118" i="50"/>
  <c r="L118" i="50"/>
  <c r="L169" i="50" s="1"/>
  <c r="K118" i="50"/>
  <c r="K169" i="50" s="1"/>
  <c r="J118" i="50"/>
  <c r="I118" i="50"/>
  <c r="R117" i="50"/>
  <c r="Q117" i="50"/>
  <c r="Q168" i="50" s="1"/>
  <c r="P117" i="50"/>
  <c r="O117" i="50"/>
  <c r="N117" i="50"/>
  <c r="N168" i="50" s="1"/>
  <c r="M117" i="50"/>
  <c r="L117" i="50"/>
  <c r="K117" i="50"/>
  <c r="J117" i="50"/>
  <c r="I117" i="50"/>
  <c r="R116" i="50"/>
  <c r="Q116" i="50"/>
  <c r="P116" i="50"/>
  <c r="O116" i="50"/>
  <c r="O167" i="50" s="1"/>
  <c r="N116" i="50"/>
  <c r="M116" i="50"/>
  <c r="L116" i="50"/>
  <c r="L167" i="50" s="1"/>
  <c r="K116" i="50"/>
  <c r="J116" i="50"/>
  <c r="I116" i="50"/>
  <c r="R115" i="50"/>
  <c r="Q115" i="50"/>
  <c r="P115" i="50"/>
  <c r="O115" i="50"/>
  <c r="N115" i="50"/>
  <c r="N166" i="50" s="1"/>
  <c r="M115" i="50"/>
  <c r="L115" i="50"/>
  <c r="K115" i="50"/>
  <c r="J115" i="50"/>
  <c r="J166" i="50" s="1"/>
  <c r="I115" i="50"/>
  <c r="I166" i="50" s="1"/>
  <c r="R114" i="50"/>
  <c r="Q114" i="50"/>
  <c r="P114" i="50"/>
  <c r="O114" i="50"/>
  <c r="N114" i="50"/>
  <c r="M114" i="50"/>
  <c r="L114" i="50"/>
  <c r="L165" i="50" s="1"/>
  <c r="K114" i="50"/>
  <c r="J114" i="50"/>
  <c r="I114" i="50"/>
  <c r="R113" i="50"/>
  <c r="Q113" i="50"/>
  <c r="P113" i="50"/>
  <c r="O113" i="50"/>
  <c r="N113" i="50"/>
  <c r="N164" i="50" s="1"/>
  <c r="M113" i="50"/>
  <c r="M164" i="50" s="1"/>
  <c r="L113" i="50"/>
  <c r="K113" i="50"/>
  <c r="J113" i="50"/>
  <c r="I113" i="50"/>
  <c r="R112" i="50"/>
  <c r="Q112" i="50"/>
  <c r="P112" i="50"/>
  <c r="P163" i="50" s="1"/>
  <c r="O112" i="50"/>
  <c r="N112" i="50"/>
  <c r="M112" i="50"/>
  <c r="L112" i="50"/>
  <c r="K112" i="50"/>
  <c r="J112" i="50"/>
  <c r="I112" i="50"/>
  <c r="R111" i="50"/>
  <c r="R162" i="50"/>
  <c r="Q111" i="50"/>
  <c r="Q162" i="50"/>
  <c r="P111" i="50"/>
  <c r="O111" i="50"/>
  <c r="N111" i="50"/>
  <c r="M111" i="50"/>
  <c r="M162" i="50" s="1"/>
  <c r="L111" i="50"/>
  <c r="K111" i="50"/>
  <c r="J111" i="50"/>
  <c r="J162" i="50"/>
  <c r="I111" i="50"/>
  <c r="R110" i="50"/>
  <c r="Q110" i="50"/>
  <c r="P110" i="50"/>
  <c r="O110" i="50"/>
  <c r="N110" i="50"/>
  <c r="M110" i="50"/>
  <c r="L110" i="50"/>
  <c r="L161" i="50" s="1"/>
  <c r="K110" i="50"/>
  <c r="K161" i="50"/>
  <c r="J110" i="50"/>
  <c r="I110" i="50"/>
  <c r="R109" i="50"/>
  <c r="R160" i="50" s="1"/>
  <c r="Q109" i="50"/>
  <c r="P109" i="50"/>
  <c r="O109" i="50"/>
  <c r="N109" i="50"/>
  <c r="N160" i="50" s="1"/>
  <c r="M109" i="50"/>
  <c r="M160" i="50" s="1"/>
  <c r="L109" i="50"/>
  <c r="K109" i="50"/>
  <c r="J109" i="50"/>
  <c r="I109" i="50"/>
  <c r="R108" i="50"/>
  <c r="Q108" i="50"/>
  <c r="P108" i="50"/>
  <c r="P159" i="50"/>
  <c r="O108" i="50"/>
  <c r="O159" i="50"/>
  <c r="N108" i="50"/>
  <c r="M108" i="50"/>
  <c r="L108" i="50"/>
  <c r="L159" i="50" s="1"/>
  <c r="K108" i="50"/>
  <c r="K159" i="50" s="1"/>
  <c r="J108" i="50"/>
  <c r="I108" i="50"/>
  <c r="R107" i="50"/>
  <c r="R158" i="50" s="1"/>
  <c r="Q107" i="50"/>
  <c r="Q158" i="50" s="1"/>
  <c r="P107" i="50"/>
  <c r="O107" i="50"/>
  <c r="N107" i="50"/>
  <c r="M107" i="50"/>
  <c r="M158" i="50" s="1"/>
  <c r="L107" i="50"/>
  <c r="K107" i="50"/>
  <c r="J107" i="50"/>
  <c r="J158" i="50" s="1"/>
  <c r="I107" i="50"/>
  <c r="I158" i="50" s="1"/>
  <c r="R106" i="50"/>
  <c r="Q106" i="50"/>
  <c r="P106" i="50"/>
  <c r="P157" i="50" s="1"/>
  <c r="O106" i="50"/>
  <c r="N106" i="50"/>
  <c r="M106" i="50"/>
  <c r="L106" i="50"/>
  <c r="L157" i="50"/>
  <c r="K106" i="50"/>
  <c r="K157" i="50" s="1"/>
  <c r="J106" i="50"/>
  <c r="I106" i="50"/>
  <c r="R105" i="50"/>
  <c r="Q105" i="50"/>
  <c r="Q156" i="50" s="1"/>
  <c r="P105" i="50"/>
  <c r="O105" i="50"/>
  <c r="N105" i="50"/>
  <c r="N156" i="50" s="1"/>
  <c r="M105" i="50"/>
  <c r="M156" i="50" s="1"/>
  <c r="L105" i="50"/>
  <c r="K105" i="50"/>
  <c r="J105" i="50"/>
  <c r="I105" i="50"/>
  <c r="R104" i="50"/>
  <c r="Q104" i="50"/>
  <c r="P104" i="50"/>
  <c r="P155" i="50" s="1"/>
  <c r="O104" i="50"/>
  <c r="O155" i="50" s="1"/>
  <c r="N104" i="50"/>
  <c r="M104" i="50"/>
  <c r="L104" i="50"/>
  <c r="K104" i="50"/>
  <c r="K155" i="50"/>
  <c r="J104" i="50"/>
  <c r="I104" i="50"/>
  <c r="R103" i="50"/>
  <c r="R154" i="50" s="1"/>
  <c r="Q103" i="50"/>
  <c r="P103" i="50"/>
  <c r="O103" i="50"/>
  <c r="N103" i="50"/>
  <c r="N154" i="50" s="1"/>
  <c r="M103" i="50"/>
  <c r="L103" i="50"/>
  <c r="K103" i="50"/>
  <c r="J103" i="50"/>
  <c r="J154" i="50" s="1"/>
  <c r="I103" i="50"/>
  <c r="R81" i="50"/>
  <c r="M81" i="50"/>
  <c r="F81" i="50"/>
  <c r="R80" i="50"/>
  <c r="M80" i="50"/>
  <c r="F80" i="50"/>
  <c r="M79" i="50"/>
  <c r="R78" i="50"/>
  <c r="M78" i="50"/>
  <c r="M77" i="50"/>
  <c r="M76" i="50"/>
  <c r="M75" i="50"/>
  <c r="R74" i="50"/>
  <c r="M74" i="50"/>
  <c r="F74" i="50"/>
  <c r="F73" i="50" s="1"/>
  <c r="F72" i="50" s="1"/>
  <c r="F71" i="50" s="1"/>
  <c r="R73" i="50"/>
  <c r="L73" i="50"/>
  <c r="L72" i="50"/>
  <c r="L71" i="50" s="1"/>
  <c r="K73" i="50"/>
  <c r="K72" i="50" s="1"/>
  <c r="K71" i="50" s="1"/>
  <c r="J73" i="50"/>
  <c r="J72" i="50"/>
  <c r="J71" i="50" s="1"/>
  <c r="I73" i="50"/>
  <c r="R72" i="50"/>
  <c r="R71" i="50"/>
  <c r="R70" i="50"/>
  <c r="M70" i="50"/>
  <c r="R69" i="50"/>
  <c r="L69" i="50"/>
  <c r="L68" i="50" s="1"/>
  <c r="K69" i="50"/>
  <c r="K68" i="50" s="1"/>
  <c r="J69" i="50"/>
  <c r="J68" i="50" s="1"/>
  <c r="I69" i="50"/>
  <c r="I68" i="50" s="1"/>
  <c r="R68" i="50"/>
  <c r="R67" i="50"/>
  <c r="M67" i="50"/>
  <c r="H67" i="50" s="1"/>
  <c r="F67" i="50"/>
  <c r="F66" i="50" s="1"/>
  <c r="F65" i="50" s="1"/>
  <c r="F64" i="50" s="1"/>
  <c r="R66" i="50"/>
  <c r="L66" i="50"/>
  <c r="L65" i="50" s="1"/>
  <c r="K66" i="50"/>
  <c r="K65" i="50" s="1"/>
  <c r="K64" i="50" s="1"/>
  <c r="J66" i="50"/>
  <c r="J65" i="50" s="1"/>
  <c r="I66" i="50"/>
  <c r="I65" i="50" s="1"/>
  <c r="R65" i="50"/>
  <c r="R62" i="50"/>
  <c r="M62" i="50"/>
  <c r="R61" i="50"/>
  <c r="L61" i="50"/>
  <c r="K61" i="50"/>
  <c r="J61" i="50"/>
  <c r="I61" i="50"/>
  <c r="R60" i="50"/>
  <c r="M60" i="50"/>
  <c r="R59" i="50"/>
  <c r="L59" i="50"/>
  <c r="K59" i="50"/>
  <c r="J59" i="50"/>
  <c r="I59" i="50"/>
  <c r="R58" i="50"/>
  <c r="M58" i="50"/>
  <c r="R57" i="50"/>
  <c r="L57" i="50"/>
  <c r="K57" i="50"/>
  <c r="J57" i="50"/>
  <c r="I57" i="50"/>
  <c r="R55" i="50"/>
  <c r="M55" i="50"/>
  <c r="H55" i="50" s="1"/>
  <c r="R54" i="50"/>
  <c r="L54" i="50"/>
  <c r="K54" i="50"/>
  <c r="J54" i="50"/>
  <c r="I54" i="50"/>
  <c r="R53" i="50"/>
  <c r="M53" i="50"/>
  <c r="F53" i="50"/>
  <c r="F52" i="50" s="1"/>
  <c r="F51" i="50" s="1"/>
  <c r="R52" i="50"/>
  <c r="L52" i="50"/>
  <c r="K52" i="50"/>
  <c r="K51" i="50" s="1"/>
  <c r="J52" i="50"/>
  <c r="I52" i="50"/>
  <c r="L51" i="50"/>
  <c r="R49" i="50"/>
  <c r="M49" i="50"/>
  <c r="F49" i="50"/>
  <c r="R48" i="50"/>
  <c r="M48" i="50"/>
  <c r="F48" i="50"/>
  <c r="R47" i="50"/>
  <c r="M47" i="50"/>
  <c r="F47" i="50"/>
  <c r="R46" i="50"/>
  <c r="L46" i="50"/>
  <c r="L45" i="50" s="1"/>
  <c r="L44" i="50" s="1"/>
  <c r="K46" i="50"/>
  <c r="K45" i="50" s="1"/>
  <c r="K44" i="50" s="1"/>
  <c r="J46" i="50"/>
  <c r="J45" i="50" s="1"/>
  <c r="J44" i="50" s="1"/>
  <c r="I46" i="50"/>
  <c r="I45" i="50" s="1"/>
  <c r="R45" i="50"/>
  <c r="R44" i="50"/>
  <c r="R43" i="50"/>
  <c r="M43" i="50"/>
  <c r="F43" i="50"/>
  <c r="F41" i="50" s="1"/>
  <c r="F40" i="50" s="1"/>
  <c r="R42" i="50"/>
  <c r="M42" i="50"/>
  <c r="F42" i="50"/>
  <c r="R41" i="50"/>
  <c r="L41" i="50"/>
  <c r="L40" i="50" s="1"/>
  <c r="K41" i="50"/>
  <c r="J41" i="50"/>
  <c r="J40" i="50" s="1"/>
  <c r="I41" i="50"/>
  <c r="I40" i="50" s="1"/>
  <c r="R40" i="50"/>
  <c r="K40" i="50"/>
  <c r="R39" i="50"/>
  <c r="M39" i="50"/>
  <c r="H39" i="50" s="1"/>
  <c r="F39" i="50"/>
  <c r="R38" i="50"/>
  <c r="M38" i="50"/>
  <c r="F38" i="50"/>
  <c r="R37" i="50"/>
  <c r="L37" i="50"/>
  <c r="K37" i="50"/>
  <c r="K36" i="50" s="1"/>
  <c r="J37" i="50"/>
  <c r="J36" i="50" s="1"/>
  <c r="I37" i="50"/>
  <c r="R36" i="50"/>
  <c r="L36" i="50"/>
  <c r="R33" i="50"/>
  <c r="M33" i="50"/>
  <c r="R32" i="50"/>
  <c r="M32" i="50"/>
  <c r="H32" i="50" s="1"/>
  <c r="R31" i="50"/>
  <c r="L31" i="50"/>
  <c r="K31" i="50"/>
  <c r="J31" i="50"/>
  <c r="I31" i="50"/>
  <c r="R30" i="50"/>
  <c r="M30" i="50"/>
  <c r="R29" i="50"/>
  <c r="M29" i="50"/>
  <c r="H29" i="50" s="1"/>
  <c r="R28" i="50"/>
  <c r="L28" i="50"/>
  <c r="K28" i="50"/>
  <c r="J28" i="50"/>
  <c r="J23" i="50" s="1"/>
  <c r="I28" i="50"/>
  <c r="R27" i="50"/>
  <c r="M27" i="50"/>
  <c r="H27" i="50" s="1"/>
  <c r="F27" i="50"/>
  <c r="R26" i="50"/>
  <c r="M26" i="50"/>
  <c r="H26" i="50" s="1"/>
  <c r="F26" i="50"/>
  <c r="R25" i="50"/>
  <c r="M25" i="50"/>
  <c r="F25" i="50"/>
  <c r="R24" i="50"/>
  <c r="L24" i="50"/>
  <c r="K24" i="50"/>
  <c r="J24" i="50"/>
  <c r="I24" i="50"/>
  <c r="R22" i="50"/>
  <c r="M22" i="50"/>
  <c r="F22" i="50"/>
  <c r="F21" i="50" s="1"/>
  <c r="R21" i="50"/>
  <c r="L21" i="50"/>
  <c r="L14" i="50" s="1"/>
  <c r="K21" i="50"/>
  <c r="J21" i="50"/>
  <c r="I21" i="50"/>
  <c r="R20" i="50"/>
  <c r="M20" i="50"/>
  <c r="F20" i="50"/>
  <c r="R19" i="50"/>
  <c r="M19" i="50"/>
  <c r="F19" i="50"/>
  <c r="R18" i="50"/>
  <c r="L18" i="50"/>
  <c r="K18" i="50"/>
  <c r="J18" i="50"/>
  <c r="I18" i="50"/>
  <c r="R17" i="50"/>
  <c r="M17" i="50"/>
  <c r="F17" i="50"/>
  <c r="R16" i="50"/>
  <c r="M16" i="50"/>
  <c r="H16" i="50"/>
  <c r="F16" i="50"/>
  <c r="R15" i="50"/>
  <c r="L15" i="50"/>
  <c r="K15" i="50"/>
  <c r="J15" i="50"/>
  <c r="I15" i="50"/>
  <c r="L221" i="49"/>
  <c r="K221" i="49"/>
  <c r="J221" i="49"/>
  <c r="I221" i="49"/>
  <c r="L220" i="49"/>
  <c r="K220" i="49"/>
  <c r="J220" i="49"/>
  <c r="I220" i="49"/>
  <c r="L219" i="49"/>
  <c r="K219" i="49"/>
  <c r="J219" i="49"/>
  <c r="I219" i="49"/>
  <c r="L218" i="49"/>
  <c r="K218" i="49"/>
  <c r="J218" i="49"/>
  <c r="I218" i="49"/>
  <c r="L217" i="49"/>
  <c r="K217" i="49"/>
  <c r="J217" i="49"/>
  <c r="I217" i="49"/>
  <c r="L216" i="49"/>
  <c r="K216" i="49"/>
  <c r="J216" i="49"/>
  <c r="I216" i="49"/>
  <c r="L215" i="49"/>
  <c r="K215" i="49"/>
  <c r="J215" i="49"/>
  <c r="I215" i="49"/>
  <c r="L214" i="49"/>
  <c r="K214" i="49"/>
  <c r="J214" i="49"/>
  <c r="I214" i="49"/>
  <c r="L213" i="49"/>
  <c r="K213" i="49"/>
  <c r="J213" i="49"/>
  <c r="I213" i="49"/>
  <c r="L212" i="49"/>
  <c r="K212" i="49"/>
  <c r="J212" i="49"/>
  <c r="I212" i="49"/>
  <c r="L211" i="49"/>
  <c r="K211" i="49"/>
  <c r="J211" i="49"/>
  <c r="I211" i="49"/>
  <c r="L210" i="49"/>
  <c r="K210" i="49"/>
  <c r="J210" i="49"/>
  <c r="I210" i="49"/>
  <c r="L209" i="49"/>
  <c r="K209" i="49"/>
  <c r="J209" i="49"/>
  <c r="I209" i="49"/>
  <c r="L208" i="49"/>
  <c r="K208" i="49"/>
  <c r="J208" i="49"/>
  <c r="I208" i="49"/>
  <c r="L207" i="49"/>
  <c r="K207" i="49"/>
  <c r="J207" i="49"/>
  <c r="I207" i="49"/>
  <c r="L206" i="49"/>
  <c r="K206" i="49"/>
  <c r="J206" i="49"/>
  <c r="I206" i="49"/>
  <c r="L204" i="49"/>
  <c r="K204" i="49"/>
  <c r="J204" i="49"/>
  <c r="I204" i="49"/>
  <c r="L203" i="49"/>
  <c r="K203" i="49"/>
  <c r="J203" i="49"/>
  <c r="I203" i="49"/>
  <c r="L202" i="49"/>
  <c r="K202" i="49"/>
  <c r="J202" i="49"/>
  <c r="I202" i="49"/>
  <c r="L201" i="49"/>
  <c r="K201" i="49"/>
  <c r="J201" i="49"/>
  <c r="I201" i="49"/>
  <c r="L200" i="49"/>
  <c r="K200" i="49"/>
  <c r="J200" i="49"/>
  <c r="I200" i="49"/>
  <c r="L199" i="49"/>
  <c r="K199" i="49"/>
  <c r="J199" i="49"/>
  <c r="I199" i="49"/>
  <c r="L198" i="49"/>
  <c r="K198" i="49"/>
  <c r="J198" i="49"/>
  <c r="I198" i="49"/>
  <c r="L197" i="49"/>
  <c r="K197" i="49"/>
  <c r="J197" i="49"/>
  <c r="I197" i="49"/>
  <c r="L196" i="49"/>
  <c r="K196" i="49"/>
  <c r="J196" i="49"/>
  <c r="I196" i="49"/>
  <c r="L195" i="49"/>
  <c r="K195" i="49"/>
  <c r="J195" i="49"/>
  <c r="I195" i="49"/>
  <c r="L194" i="49"/>
  <c r="K194" i="49"/>
  <c r="J194" i="49"/>
  <c r="I194" i="49"/>
  <c r="L193" i="49"/>
  <c r="K193" i="49"/>
  <c r="J193" i="49"/>
  <c r="I193" i="49"/>
  <c r="L192" i="49"/>
  <c r="K192" i="49"/>
  <c r="J192" i="49"/>
  <c r="I192" i="49"/>
  <c r="L191" i="49"/>
  <c r="K191" i="49"/>
  <c r="J191" i="49"/>
  <c r="I191" i="49"/>
  <c r="L190" i="49"/>
  <c r="K190" i="49"/>
  <c r="J190" i="49"/>
  <c r="I190" i="49"/>
  <c r="T189" i="49"/>
  <c r="L189" i="49"/>
  <c r="K189" i="49"/>
  <c r="J189" i="49"/>
  <c r="I189" i="49"/>
  <c r="L187" i="49"/>
  <c r="K187" i="49"/>
  <c r="J187" i="49"/>
  <c r="I187" i="49"/>
  <c r="L186" i="49"/>
  <c r="K186" i="49"/>
  <c r="J186" i="49"/>
  <c r="I186" i="49"/>
  <c r="L185" i="49"/>
  <c r="K185" i="49"/>
  <c r="J185" i="49"/>
  <c r="I185" i="49"/>
  <c r="L184" i="49"/>
  <c r="K184" i="49"/>
  <c r="J184" i="49"/>
  <c r="I184" i="49"/>
  <c r="L183" i="49"/>
  <c r="K183" i="49"/>
  <c r="J183" i="49"/>
  <c r="I183" i="49"/>
  <c r="L182" i="49"/>
  <c r="K182" i="49"/>
  <c r="J182" i="49"/>
  <c r="I182" i="49"/>
  <c r="L181" i="49"/>
  <c r="K181" i="49"/>
  <c r="J181" i="49"/>
  <c r="I181" i="49"/>
  <c r="L180" i="49"/>
  <c r="K180" i="49"/>
  <c r="J180" i="49"/>
  <c r="I180" i="49"/>
  <c r="L179" i="49"/>
  <c r="K179" i="49"/>
  <c r="J179" i="49"/>
  <c r="I179" i="49"/>
  <c r="L178" i="49"/>
  <c r="K178" i="49"/>
  <c r="J178" i="49"/>
  <c r="I178" i="49"/>
  <c r="L177" i="49"/>
  <c r="K177" i="49"/>
  <c r="J177" i="49"/>
  <c r="I177" i="49"/>
  <c r="L176" i="49"/>
  <c r="K176" i="49"/>
  <c r="J176" i="49"/>
  <c r="I176" i="49"/>
  <c r="L175" i="49"/>
  <c r="K175" i="49"/>
  <c r="J175" i="49"/>
  <c r="I175" i="49"/>
  <c r="L174" i="49"/>
  <c r="K174" i="49"/>
  <c r="J174" i="49"/>
  <c r="I174" i="49"/>
  <c r="L173" i="49"/>
  <c r="K173" i="49"/>
  <c r="J173" i="49"/>
  <c r="I173" i="49"/>
  <c r="L172" i="49"/>
  <c r="K172" i="49"/>
  <c r="J172" i="49"/>
  <c r="I172" i="49"/>
  <c r="R152" i="49"/>
  <c r="Q152" i="49"/>
  <c r="P152" i="49"/>
  <c r="O152" i="49"/>
  <c r="N152" i="49"/>
  <c r="M152" i="49"/>
  <c r="L152" i="49"/>
  <c r="K152" i="49"/>
  <c r="J152" i="49"/>
  <c r="I152" i="49"/>
  <c r="R151" i="49"/>
  <c r="Q151" i="49"/>
  <c r="P151" i="49"/>
  <c r="O151" i="49"/>
  <c r="N151" i="49"/>
  <c r="M151" i="49"/>
  <c r="L151" i="49"/>
  <c r="K151" i="49"/>
  <c r="J151" i="49"/>
  <c r="I151" i="49"/>
  <c r="R150" i="49"/>
  <c r="Q150" i="49"/>
  <c r="P150" i="49"/>
  <c r="O150" i="49"/>
  <c r="N150" i="49"/>
  <c r="M150" i="49"/>
  <c r="L150" i="49"/>
  <c r="K150" i="49"/>
  <c r="J150" i="49"/>
  <c r="I150" i="49"/>
  <c r="R149" i="49"/>
  <c r="Q149" i="49"/>
  <c r="P149" i="49"/>
  <c r="O149" i="49"/>
  <c r="N149" i="49"/>
  <c r="M149" i="49"/>
  <c r="L149" i="49"/>
  <c r="K149" i="49"/>
  <c r="J149" i="49"/>
  <c r="I149" i="49"/>
  <c r="R148" i="49"/>
  <c r="Q148" i="49"/>
  <c r="P148" i="49"/>
  <c r="O148" i="49"/>
  <c r="N148" i="49"/>
  <c r="M148" i="49"/>
  <c r="L148" i="49"/>
  <c r="K148" i="49"/>
  <c r="J148" i="49"/>
  <c r="I148" i="49"/>
  <c r="R147" i="49"/>
  <c r="Q147" i="49"/>
  <c r="P147" i="49"/>
  <c r="O147" i="49"/>
  <c r="N147" i="49"/>
  <c r="M147" i="49"/>
  <c r="L147" i="49"/>
  <c r="K147" i="49"/>
  <c r="J147" i="49"/>
  <c r="I147" i="49"/>
  <c r="R146" i="49"/>
  <c r="Q146" i="49"/>
  <c r="P146" i="49"/>
  <c r="O146" i="49"/>
  <c r="N146" i="49"/>
  <c r="M146" i="49"/>
  <c r="L146" i="49"/>
  <c r="K146" i="49"/>
  <c r="J146" i="49"/>
  <c r="I146" i="49"/>
  <c r="R145" i="49"/>
  <c r="Q145" i="49"/>
  <c r="P145" i="49"/>
  <c r="O145" i="49"/>
  <c r="N145" i="49"/>
  <c r="M145" i="49"/>
  <c r="L145" i="49"/>
  <c r="K145" i="49"/>
  <c r="J145" i="49"/>
  <c r="I145" i="49"/>
  <c r="R144" i="49"/>
  <c r="Q144" i="49"/>
  <c r="P144" i="49"/>
  <c r="O144" i="49"/>
  <c r="N144" i="49"/>
  <c r="M144" i="49"/>
  <c r="L144" i="49"/>
  <c r="K144" i="49"/>
  <c r="J144" i="49"/>
  <c r="I144" i="49"/>
  <c r="R143" i="49"/>
  <c r="Q143" i="49"/>
  <c r="P143" i="49"/>
  <c r="O143" i="49"/>
  <c r="N143" i="49"/>
  <c r="M143" i="49"/>
  <c r="L143" i="49"/>
  <c r="K143" i="49"/>
  <c r="J143" i="49"/>
  <c r="I143" i="49"/>
  <c r="R142" i="49"/>
  <c r="Q142" i="49"/>
  <c r="P142" i="49"/>
  <c r="O142" i="49"/>
  <c r="N142" i="49"/>
  <c r="M142" i="49"/>
  <c r="L142" i="49"/>
  <c r="K142" i="49"/>
  <c r="J142" i="49"/>
  <c r="I142" i="49"/>
  <c r="R141" i="49"/>
  <c r="Q141" i="49"/>
  <c r="P141" i="49"/>
  <c r="O141" i="49"/>
  <c r="N141" i="49"/>
  <c r="M141" i="49"/>
  <c r="L141" i="49"/>
  <c r="K141" i="49"/>
  <c r="J141" i="49"/>
  <c r="I141" i="49"/>
  <c r="R140" i="49"/>
  <c r="Q140" i="49"/>
  <c r="P140" i="49"/>
  <c r="O140" i="49"/>
  <c r="N140" i="49"/>
  <c r="M140" i="49"/>
  <c r="L140" i="49"/>
  <c r="K140" i="49"/>
  <c r="J140" i="49"/>
  <c r="I140" i="49"/>
  <c r="R139" i="49"/>
  <c r="Q139" i="49"/>
  <c r="P139" i="49"/>
  <c r="O139" i="49"/>
  <c r="N139" i="49"/>
  <c r="M139" i="49"/>
  <c r="L139" i="49"/>
  <c r="K139" i="49"/>
  <c r="J139" i="49"/>
  <c r="I139" i="49"/>
  <c r="R138" i="49"/>
  <c r="Q138" i="49"/>
  <c r="P138" i="49"/>
  <c r="O138" i="49"/>
  <c r="N138" i="49"/>
  <c r="M138" i="49"/>
  <c r="L138" i="49"/>
  <c r="K138" i="49"/>
  <c r="J138" i="49"/>
  <c r="I138" i="49"/>
  <c r="R137" i="49"/>
  <c r="R136" i="49" s="1"/>
  <c r="Q137" i="49"/>
  <c r="P137" i="49"/>
  <c r="O137" i="49"/>
  <c r="N137" i="49"/>
  <c r="M137" i="49"/>
  <c r="L137" i="49"/>
  <c r="K137" i="49"/>
  <c r="J137" i="49"/>
  <c r="J136" i="49"/>
  <c r="I137" i="49"/>
  <c r="R135" i="49"/>
  <c r="Q135" i="49"/>
  <c r="P135" i="49"/>
  <c r="O135" i="49"/>
  <c r="N135" i="49"/>
  <c r="M135" i="49"/>
  <c r="L135" i="49"/>
  <c r="K135" i="49"/>
  <c r="J135" i="49"/>
  <c r="I135" i="49"/>
  <c r="R134" i="49"/>
  <c r="Q134" i="49"/>
  <c r="P134" i="49"/>
  <c r="O134" i="49"/>
  <c r="N134" i="49"/>
  <c r="M134" i="49"/>
  <c r="L134" i="49"/>
  <c r="K134" i="49"/>
  <c r="J134" i="49"/>
  <c r="I134" i="49"/>
  <c r="R133" i="49"/>
  <c r="Q133" i="49"/>
  <c r="P133" i="49"/>
  <c r="O133" i="49"/>
  <c r="N133" i="49"/>
  <c r="M133" i="49"/>
  <c r="L133" i="49"/>
  <c r="K133" i="49"/>
  <c r="J133" i="49"/>
  <c r="I133" i="49"/>
  <c r="R132" i="49"/>
  <c r="Q132" i="49"/>
  <c r="P132" i="49"/>
  <c r="O132" i="49"/>
  <c r="N132" i="49"/>
  <c r="M132" i="49"/>
  <c r="L132" i="49"/>
  <c r="K132" i="49"/>
  <c r="J132" i="49"/>
  <c r="I132" i="49"/>
  <c r="R131" i="49"/>
  <c r="Q131" i="49"/>
  <c r="P131" i="49"/>
  <c r="O131" i="49"/>
  <c r="N131" i="49"/>
  <c r="M131" i="49"/>
  <c r="L131" i="49"/>
  <c r="K131" i="49"/>
  <c r="J131" i="49"/>
  <c r="I131" i="49"/>
  <c r="R130" i="49"/>
  <c r="Q130" i="49"/>
  <c r="P130" i="49"/>
  <c r="O130" i="49"/>
  <c r="N130" i="49"/>
  <c r="M130" i="49"/>
  <c r="L130" i="49"/>
  <c r="K130" i="49"/>
  <c r="J130" i="49"/>
  <c r="I130" i="49"/>
  <c r="R129" i="49"/>
  <c r="Q129" i="49"/>
  <c r="P129" i="49"/>
  <c r="O129" i="49"/>
  <c r="N129" i="49"/>
  <c r="M129" i="49"/>
  <c r="L129" i="49"/>
  <c r="K129" i="49"/>
  <c r="J129" i="49"/>
  <c r="I129" i="49"/>
  <c r="R128" i="49"/>
  <c r="Q128" i="49"/>
  <c r="P128" i="49"/>
  <c r="O128" i="49"/>
  <c r="N128" i="49"/>
  <c r="M128" i="49"/>
  <c r="L128" i="49"/>
  <c r="K128" i="49"/>
  <c r="J128" i="49"/>
  <c r="I128" i="49"/>
  <c r="R127" i="49"/>
  <c r="Q127" i="49"/>
  <c r="P127" i="49"/>
  <c r="O127" i="49"/>
  <c r="N127" i="49"/>
  <c r="M127" i="49"/>
  <c r="L127" i="49"/>
  <c r="K127" i="49"/>
  <c r="J127" i="49"/>
  <c r="I127" i="49"/>
  <c r="R126" i="49"/>
  <c r="Q126" i="49"/>
  <c r="P126" i="49"/>
  <c r="O126" i="49"/>
  <c r="N126" i="49"/>
  <c r="M126" i="49"/>
  <c r="L126" i="49"/>
  <c r="K126" i="49"/>
  <c r="J126" i="49"/>
  <c r="I126" i="49"/>
  <c r="R125" i="49"/>
  <c r="Q125" i="49"/>
  <c r="P125" i="49"/>
  <c r="O125" i="49"/>
  <c r="N125" i="49"/>
  <c r="M125" i="49"/>
  <c r="L125" i="49"/>
  <c r="K125" i="49"/>
  <c r="J125" i="49"/>
  <c r="I125" i="49"/>
  <c r="R124" i="49"/>
  <c r="Q124" i="49"/>
  <c r="P124" i="49"/>
  <c r="O124" i="49"/>
  <c r="N124" i="49"/>
  <c r="M124" i="49"/>
  <c r="L124" i="49"/>
  <c r="K124" i="49"/>
  <c r="J124" i="49"/>
  <c r="I124" i="49"/>
  <c r="R123" i="49"/>
  <c r="Q123" i="49"/>
  <c r="P123" i="49"/>
  <c r="O123" i="49"/>
  <c r="N123" i="49"/>
  <c r="M123" i="49"/>
  <c r="L123" i="49"/>
  <c r="K123" i="49"/>
  <c r="J123" i="49"/>
  <c r="I123" i="49"/>
  <c r="R122" i="49"/>
  <c r="Q122" i="49"/>
  <c r="P122" i="49"/>
  <c r="O122" i="49"/>
  <c r="N122" i="49"/>
  <c r="M122" i="49"/>
  <c r="L122" i="49"/>
  <c r="K122" i="49"/>
  <c r="J122" i="49"/>
  <c r="I122" i="49"/>
  <c r="R121" i="49"/>
  <c r="Q121" i="49"/>
  <c r="P121" i="49"/>
  <c r="O121" i="49"/>
  <c r="N121" i="49"/>
  <c r="M121" i="49"/>
  <c r="L121" i="49"/>
  <c r="K121" i="49"/>
  <c r="J121" i="49"/>
  <c r="I121" i="49"/>
  <c r="R120" i="49"/>
  <c r="Q120" i="49"/>
  <c r="P120" i="49"/>
  <c r="O120" i="49"/>
  <c r="N120" i="49"/>
  <c r="M120" i="49"/>
  <c r="L120" i="49"/>
  <c r="K120" i="49"/>
  <c r="J120" i="49"/>
  <c r="J119" i="49" s="1"/>
  <c r="I120" i="49"/>
  <c r="R118" i="49"/>
  <c r="Q118" i="49"/>
  <c r="P118" i="49"/>
  <c r="O118" i="49"/>
  <c r="N118" i="49"/>
  <c r="N169" i="49" s="1"/>
  <c r="M118" i="49"/>
  <c r="L118" i="49"/>
  <c r="K118" i="49"/>
  <c r="J118" i="49"/>
  <c r="I118" i="49"/>
  <c r="R117" i="49"/>
  <c r="Q117" i="49"/>
  <c r="P117" i="49"/>
  <c r="P168" i="49" s="1"/>
  <c r="O117" i="49"/>
  <c r="O168" i="49" s="1"/>
  <c r="N117" i="49"/>
  <c r="M117" i="49"/>
  <c r="L117" i="49"/>
  <c r="L168" i="49" s="1"/>
  <c r="K117" i="49"/>
  <c r="J117" i="49"/>
  <c r="I117" i="49"/>
  <c r="R116" i="49"/>
  <c r="R167" i="49" s="1"/>
  <c r="Q116" i="49"/>
  <c r="P116" i="49"/>
  <c r="O116" i="49"/>
  <c r="N116" i="49"/>
  <c r="M116" i="49"/>
  <c r="M167" i="49"/>
  <c r="L116" i="49"/>
  <c r="K116" i="49"/>
  <c r="J116" i="49"/>
  <c r="J167" i="49" s="1"/>
  <c r="I116" i="49"/>
  <c r="R115" i="49"/>
  <c r="Q115" i="49"/>
  <c r="P115" i="49"/>
  <c r="P166" i="49"/>
  <c r="O115" i="49"/>
  <c r="O166" i="49" s="1"/>
  <c r="N115" i="49"/>
  <c r="M115" i="49"/>
  <c r="L115" i="49"/>
  <c r="L166" i="49" s="1"/>
  <c r="K115" i="49"/>
  <c r="J115" i="49"/>
  <c r="I115" i="49"/>
  <c r="I166" i="49" s="1"/>
  <c r="R114" i="49"/>
  <c r="R165" i="49" s="1"/>
  <c r="Q114" i="49"/>
  <c r="Q165" i="49" s="1"/>
  <c r="P114" i="49"/>
  <c r="O114" i="49"/>
  <c r="N114" i="49"/>
  <c r="N165" i="49"/>
  <c r="M114" i="49"/>
  <c r="L114" i="49"/>
  <c r="K114" i="49"/>
  <c r="J114" i="49"/>
  <c r="I114" i="49"/>
  <c r="I165" i="49" s="1"/>
  <c r="R113" i="49"/>
  <c r="Q113" i="49"/>
  <c r="P113" i="49"/>
  <c r="P164" i="49" s="1"/>
  <c r="O113" i="49"/>
  <c r="N113" i="49"/>
  <c r="M113" i="49"/>
  <c r="L113" i="49"/>
  <c r="L164" i="49" s="1"/>
  <c r="K113" i="49"/>
  <c r="J113" i="49"/>
  <c r="I113" i="49"/>
  <c r="R112" i="49"/>
  <c r="R163" i="49" s="1"/>
  <c r="Q112" i="49"/>
  <c r="P112" i="49"/>
  <c r="O112" i="49"/>
  <c r="N112" i="49"/>
  <c r="N163" i="49"/>
  <c r="M112" i="49"/>
  <c r="L112" i="49"/>
  <c r="K112" i="49"/>
  <c r="J112" i="49"/>
  <c r="J163" i="49" s="1"/>
  <c r="I112" i="49"/>
  <c r="R111" i="49"/>
  <c r="Q111" i="49"/>
  <c r="Q162" i="49" s="1"/>
  <c r="P111" i="49"/>
  <c r="P162" i="49" s="1"/>
  <c r="O111" i="49"/>
  <c r="O162" i="49" s="1"/>
  <c r="N111" i="49"/>
  <c r="M111" i="49"/>
  <c r="L111" i="49"/>
  <c r="L162" i="49" s="1"/>
  <c r="K111" i="49"/>
  <c r="J111" i="49"/>
  <c r="I111" i="49"/>
  <c r="R110" i="49"/>
  <c r="Q110" i="49"/>
  <c r="Q161" i="49" s="1"/>
  <c r="P110" i="49"/>
  <c r="O110" i="49"/>
  <c r="N110" i="49"/>
  <c r="N161" i="49" s="1"/>
  <c r="M110" i="49"/>
  <c r="L110" i="49"/>
  <c r="K110" i="49"/>
  <c r="J110" i="49"/>
  <c r="J161" i="49" s="1"/>
  <c r="I110" i="49"/>
  <c r="R109" i="49"/>
  <c r="Q109" i="49"/>
  <c r="P109" i="49"/>
  <c r="P160" i="49" s="1"/>
  <c r="O109" i="49"/>
  <c r="O160" i="49" s="1"/>
  <c r="N109" i="49"/>
  <c r="M109" i="49"/>
  <c r="L109" i="49"/>
  <c r="K109" i="49"/>
  <c r="K160" i="49" s="1"/>
  <c r="J109" i="49"/>
  <c r="I109" i="49"/>
  <c r="R108" i="49"/>
  <c r="Q108" i="49"/>
  <c r="P108" i="49"/>
  <c r="O108" i="49"/>
  <c r="O159" i="49" s="1"/>
  <c r="N108" i="49"/>
  <c r="M108" i="49"/>
  <c r="M159" i="49" s="1"/>
  <c r="L108" i="49"/>
  <c r="K108" i="49"/>
  <c r="J108" i="49"/>
  <c r="I108" i="49"/>
  <c r="R107" i="49"/>
  <c r="Q107" i="49"/>
  <c r="P107" i="49"/>
  <c r="O107" i="49"/>
  <c r="O158" i="49" s="1"/>
  <c r="N107" i="49"/>
  <c r="M107" i="49"/>
  <c r="L107" i="49"/>
  <c r="K107" i="49"/>
  <c r="J107" i="49"/>
  <c r="I107" i="49"/>
  <c r="R106" i="49"/>
  <c r="Q106" i="49"/>
  <c r="Q157" i="49" s="1"/>
  <c r="P106" i="49"/>
  <c r="O106" i="49"/>
  <c r="N106" i="49"/>
  <c r="M106" i="49"/>
  <c r="L106" i="49"/>
  <c r="K106" i="49"/>
  <c r="K157" i="49" s="1"/>
  <c r="J106" i="49"/>
  <c r="I106" i="49"/>
  <c r="I157" i="49" s="1"/>
  <c r="R105" i="49"/>
  <c r="Q105" i="49"/>
  <c r="P105" i="49"/>
  <c r="O105" i="49"/>
  <c r="N105" i="49"/>
  <c r="M105" i="49"/>
  <c r="M156" i="49" s="1"/>
  <c r="L105" i="49"/>
  <c r="K105" i="49"/>
  <c r="K156" i="49" s="1"/>
  <c r="J105" i="49"/>
  <c r="I105" i="49"/>
  <c r="R104" i="49"/>
  <c r="Q104" i="49"/>
  <c r="P104" i="49"/>
  <c r="O104" i="49"/>
  <c r="O155" i="49" s="1"/>
  <c r="N104" i="49"/>
  <c r="M104" i="49"/>
  <c r="M155" i="49" s="1"/>
  <c r="L104" i="49"/>
  <c r="K104" i="49"/>
  <c r="J104" i="49"/>
  <c r="J155" i="49" s="1"/>
  <c r="I104" i="49"/>
  <c r="R103" i="49"/>
  <c r="Q103" i="49"/>
  <c r="P103" i="49"/>
  <c r="O103" i="49"/>
  <c r="N103" i="49"/>
  <c r="M103" i="49"/>
  <c r="L103" i="49"/>
  <c r="L154" i="49"/>
  <c r="K103" i="49"/>
  <c r="J103" i="49"/>
  <c r="I103" i="49"/>
  <c r="R81" i="49"/>
  <c r="M81" i="49"/>
  <c r="H81" i="49"/>
  <c r="F81" i="49"/>
  <c r="R80" i="49"/>
  <c r="M80" i="49"/>
  <c r="F80" i="49"/>
  <c r="R79" i="49"/>
  <c r="M79" i="49"/>
  <c r="R78" i="49"/>
  <c r="M78" i="49"/>
  <c r="M77" i="49"/>
  <c r="M76" i="49"/>
  <c r="M75" i="49"/>
  <c r="R74" i="49"/>
  <c r="M74" i="49"/>
  <c r="F74" i="49"/>
  <c r="F73" i="49" s="1"/>
  <c r="F72" i="49" s="1"/>
  <c r="F71" i="49" s="1"/>
  <c r="R73" i="49"/>
  <c r="L73" i="49"/>
  <c r="L72" i="49" s="1"/>
  <c r="L71" i="49" s="1"/>
  <c r="K73" i="49"/>
  <c r="K72" i="49"/>
  <c r="K71" i="49" s="1"/>
  <c r="J73" i="49"/>
  <c r="J72" i="49"/>
  <c r="J71" i="49" s="1"/>
  <c r="I73" i="49"/>
  <c r="R72" i="49"/>
  <c r="I72" i="49"/>
  <c r="I71" i="49"/>
  <c r="R71" i="49"/>
  <c r="R70" i="49"/>
  <c r="M70" i="49"/>
  <c r="R69" i="49"/>
  <c r="L69" i="49"/>
  <c r="K69" i="49"/>
  <c r="K68" i="49" s="1"/>
  <c r="J69" i="49"/>
  <c r="J68" i="49" s="1"/>
  <c r="I69" i="49"/>
  <c r="I68" i="49" s="1"/>
  <c r="R68" i="49"/>
  <c r="L68" i="49"/>
  <c r="R67" i="49"/>
  <c r="M67" i="49"/>
  <c r="F67" i="49"/>
  <c r="F66" i="49" s="1"/>
  <c r="F65" i="49" s="1"/>
  <c r="F64" i="49" s="1"/>
  <c r="R66" i="49"/>
  <c r="L66" i="49"/>
  <c r="L65" i="49" s="1"/>
  <c r="K66" i="49"/>
  <c r="K65" i="49" s="1"/>
  <c r="J66" i="49"/>
  <c r="J65" i="49" s="1"/>
  <c r="I66" i="49"/>
  <c r="I65" i="49" s="1"/>
  <c r="R65" i="49"/>
  <c r="R62" i="49"/>
  <c r="M62" i="49"/>
  <c r="R61" i="49"/>
  <c r="L61" i="49"/>
  <c r="K61" i="49"/>
  <c r="J61" i="49"/>
  <c r="I61" i="49"/>
  <c r="R60" i="49"/>
  <c r="M60" i="49"/>
  <c r="R59" i="49"/>
  <c r="L59" i="49"/>
  <c r="K59" i="49"/>
  <c r="J59" i="49"/>
  <c r="I59" i="49"/>
  <c r="R58" i="49"/>
  <c r="M58" i="49"/>
  <c r="R57" i="49"/>
  <c r="L57" i="49"/>
  <c r="K57" i="49"/>
  <c r="J57" i="49"/>
  <c r="J56" i="49"/>
  <c r="I57" i="49"/>
  <c r="R55" i="49"/>
  <c r="M55" i="49"/>
  <c r="R54" i="49"/>
  <c r="L54" i="49"/>
  <c r="K54" i="49"/>
  <c r="J54" i="49"/>
  <c r="I54" i="49"/>
  <c r="R53" i="49"/>
  <c r="M53" i="49"/>
  <c r="F53" i="49"/>
  <c r="F52" i="49" s="1"/>
  <c r="F51" i="49" s="1"/>
  <c r="R52" i="49"/>
  <c r="L52" i="49"/>
  <c r="K52" i="49"/>
  <c r="K51" i="49" s="1"/>
  <c r="J52" i="49"/>
  <c r="J51" i="49" s="1"/>
  <c r="I52" i="49"/>
  <c r="R49" i="49"/>
  <c r="M49" i="49"/>
  <c r="F49" i="49"/>
  <c r="R48" i="49"/>
  <c r="M48" i="49"/>
  <c r="F48" i="49"/>
  <c r="R47" i="49"/>
  <c r="M47" i="49"/>
  <c r="F47" i="49"/>
  <c r="R46" i="49"/>
  <c r="L46" i="49"/>
  <c r="L45" i="49" s="1"/>
  <c r="L44" i="49" s="1"/>
  <c r="K46" i="49"/>
  <c r="K45" i="49" s="1"/>
  <c r="K44" i="49" s="1"/>
  <c r="J46" i="49"/>
  <c r="J45" i="49" s="1"/>
  <c r="J44" i="49" s="1"/>
  <c r="I46" i="49"/>
  <c r="I45" i="49" s="1"/>
  <c r="I44" i="49" s="1"/>
  <c r="R45" i="49"/>
  <c r="R44" i="49"/>
  <c r="R43" i="49"/>
  <c r="M43" i="49"/>
  <c r="F43" i="49"/>
  <c r="R42" i="49"/>
  <c r="M42" i="49"/>
  <c r="F42" i="49"/>
  <c r="R41" i="49"/>
  <c r="L41" i="49"/>
  <c r="L40" i="49" s="1"/>
  <c r="K41" i="49"/>
  <c r="K40" i="49"/>
  <c r="J41" i="49"/>
  <c r="J40" i="49" s="1"/>
  <c r="I41" i="49"/>
  <c r="I40" i="49" s="1"/>
  <c r="R40" i="49"/>
  <c r="R39" i="49"/>
  <c r="M39" i="49"/>
  <c r="F39" i="49"/>
  <c r="R38" i="49"/>
  <c r="M38" i="49"/>
  <c r="F38" i="49"/>
  <c r="R37" i="49"/>
  <c r="L37" i="49"/>
  <c r="K37" i="49"/>
  <c r="K36" i="49" s="1"/>
  <c r="J37" i="49"/>
  <c r="I37" i="49"/>
  <c r="R36" i="49"/>
  <c r="L36" i="49"/>
  <c r="R33" i="49"/>
  <c r="M33" i="49"/>
  <c r="R32" i="49"/>
  <c r="M32" i="49"/>
  <c r="R31" i="49"/>
  <c r="L31" i="49"/>
  <c r="K31" i="49"/>
  <c r="J31" i="49"/>
  <c r="I31" i="49"/>
  <c r="R30" i="49"/>
  <c r="M30" i="49"/>
  <c r="R29" i="49"/>
  <c r="M29" i="49"/>
  <c r="R28" i="49"/>
  <c r="L28" i="49"/>
  <c r="K28" i="49"/>
  <c r="J28" i="49"/>
  <c r="I28" i="49"/>
  <c r="M28" i="49" s="1"/>
  <c r="H28" i="49" s="1"/>
  <c r="R27" i="49"/>
  <c r="M27" i="49"/>
  <c r="F27" i="49"/>
  <c r="R26" i="49"/>
  <c r="M26" i="49"/>
  <c r="F26" i="49"/>
  <c r="R25" i="49"/>
  <c r="M25" i="49"/>
  <c r="F25" i="49"/>
  <c r="R24" i="49"/>
  <c r="L24" i="49"/>
  <c r="K24" i="49"/>
  <c r="K23" i="49" s="1"/>
  <c r="J24" i="49"/>
  <c r="I24" i="49"/>
  <c r="R22" i="49"/>
  <c r="M22" i="49"/>
  <c r="F22" i="49"/>
  <c r="F21" i="49" s="1"/>
  <c r="R21" i="49"/>
  <c r="L21" i="49"/>
  <c r="K21" i="49"/>
  <c r="J21" i="49"/>
  <c r="I21" i="49"/>
  <c r="R20" i="49"/>
  <c r="M20" i="49"/>
  <c r="F20" i="49"/>
  <c r="R19" i="49"/>
  <c r="M19" i="49"/>
  <c r="F19" i="49"/>
  <c r="R18" i="49"/>
  <c r="L18" i="49"/>
  <c r="K18" i="49"/>
  <c r="J18" i="49"/>
  <c r="I18" i="49"/>
  <c r="R17" i="49"/>
  <c r="M17" i="49"/>
  <c r="F17" i="49"/>
  <c r="R16" i="49"/>
  <c r="M16" i="49"/>
  <c r="F16" i="49"/>
  <c r="R15" i="49"/>
  <c r="L15" i="49"/>
  <c r="K15" i="49"/>
  <c r="J15" i="49"/>
  <c r="I15" i="49"/>
  <c r="L221" i="48"/>
  <c r="K221" i="48"/>
  <c r="J221" i="48"/>
  <c r="I221" i="48"/>
  <c r="L220" i="48"/>
  <c r="K220" i="48"/>
  <c r="J220" i="48"/>
  <c r="I220" i="48"/>
  <c r="L219" i="48"/>
  <c r="K219" i="48"/>
  <c r="J219" i="48"/>
  <c r="I219" i="48"/>
  <c r="L218" i="48"/>
  <c r="K218" i="48"/>
  <c r="J218" i="48"/>
  <c r="I218" i="48"/>
  <c r="L217" i="48"/>
  <c r="K217" i="48"/>
  <c r="J217" i="48"/>
  <c r="I217" i="48"/>
  <c r="L216" i="48"/>
  <c r="K216" i="48"/>
  <c r="J216" i="48"/>
  <c r="I216" i="48"/>
  <c r="L215" i="48"/>
  <c r="K215" i="48"/>
  <c r="J215" i="48"/>
  <c r="I215" i="48"/>
  <c r="L214" i="48"/>
  <c r="K214" i="48"/>
  <c r="J214" i="48"/>
  <c r="I214" i="48"/>
  <c r="L213" i="48"/>
  <c r="K213" i="48"/>
  <c r="J213" i="48"/>
  <c r="I213" i="48"/>
  <c r="L212" i="48"/>
  <c r="K212" i="48"/>
  <c r="J212" i="48"/>
  <c r="I212" i="48"/>
  <c r="L211" i="48"/>
  <c r="K211" i="48"/>
  <c r="J211" i="48"/>
  <c r="I211" i="48"/>
  <c r="L210" i="48"/>
  <c r="K210" i="48"/>
  <c r="J210" i="48"/>
  <c r="I210" i="48"/>
  <c r="L209" i="48"/>
  <c r="K209" i="48"/>
  <c r="J209" i="48"/>
  <c r="I209" i="48"/>
  <c r="L208" i="48"/>
  <c r="K208" i="48"/>
  <c r="J208" i="48"/>
  <c r="I208" i="48"/>
  <c r="L207" i="48"/>
  <c r="K207" i="48"/>
  <c r="J207" i="48"/>
  <c r="I207" i="48"/>
  <c r="L206" i="48"/>
  <c r="K206" i="48"/>
  <c r="J206" i="48"/>
  <c r="I206" i="48"/>
  <c r="L204" i="48"/>
  <c r="K204" i="48"/>
  <c r="J204" i="48"/>
  <c r="I204" i="48"/>
  <c r="L203" i="48"/>
  <c r="K203" i="48"/>
  <c r="J203" i="48"/>
  <c r="I203" i="48"/>
  <c r="L202" i="48"/>
  <c r="K202" i="48"/>
  <c r="J202" i="48"/>
  <c r="I202" i="48"/>
  <c r="L201" i="48"/>
  <c r="K201" i="48"/>
  <c r="J201" i="48"/>
  <c r="I201" i="48"/>
  <c r="L200" i="48"/>
  <c r="K200" i="48"/>
  <c r="J200" i="48"/>
  <c r="I200" i="48"/>
  <c r="L199" i="48"/>
  <c r="K199" i="48"/>
  <c r="J199" i="48"/>
  <c r="I199" i="48"/>
  <c r="L198" i="48"/>
  <c r="K198" i="48"/>
  <c r="J198" i="48"/>
  <c r="I198" i="48"/>
  <c r="L197" i="48"/>
  <c r="K197" i="48"/>
  <c r="J197" i="48"/>
  <c r="I197" i="48"/>
  <c r="L196" i="48"/>
  <c r="K196" i="48"/>
  <c r="J196" i="48"/>
  <c r="I196" i="48"/>
  <c r="L195" i="48"/>
  <c r="K195" i="48"/>
  <c r="J195" i="48"/>
  <c r="I195" i="48"/>
  <c r="L194" i="48"/>
  <c r="K194" i="48"/>
  <c r="J194" i="48"/>
  <c r="I194" i="48"/>
  <c r="L193" i="48"/>
  <c r="K193" i="48"/>
  <c r="J193" i="48"/>
  <c r="I193" i="48"/>
  <c r="L192" i="48"/>
  <c r="K192" i="48"/>
  <c r="J192" i="48"/>
  <c r="I192" i="48"/>
  <c r="L191" i="48"/>
  <c r="K191" i="48"/>
  <c r="J191" i="48"/>
  <c r="I191" i="48"/>
  <c r="L190" i="48"/>
  <c r="K190" i="48"/>
  <c r="J190" i="48"/>
  <c r="I190" i="48"/>
  <c r="T189" i="48"/>
  <c r="L189" i="48"/>
  <c r="K189" i="48"/>
  <c r="J189" i="48"/>
  <c r="I189" i="48"/>
  <c r="L187" i="48"/>
  <c r="K187" i="48"/>
  <c r="J187" i="48"/>
  <c r="I187" i="48"/>
  <c r="L186" i="48"/>
  <c r="K186" i="48"/>
  <c r="J186" i="48"/>
  <c r="I186" i="48"/>
  <c r="L185" i="48"/>
  <c r="K185" i="48"/>
  <c r="J185" i="48"/>
  <c r="I185" i="48"/>
  <c r="L184" i="48"/>
  <c r="K184" i="48"/>
  <c r="J184" i="48"/>
  <c r="I184" i="48"/>
  <c r="L183" i="48"/>
  <c r="K183" i="48"/>
  <c r="J183" i="48"/>
  <c r="I183" i="48"/>
  <c r="L182" i="48"/>
  <c r="K182" i="48"/>
  <c r="J182" i="48"/>
  <c r="I182" i="48"/>
  <c r="L181" i="48"/>
  <c r="K181" i="48"/>
  <c r="J181" i="48"/>
  <c r="I181" i="48"/>
  <c r="L180" i="48"/>
  <c r="K180" i="48"/>
  <c r="J180" i="48"/>
  <c r="I180" i="48"/>
  <c r="L179" i="48"/>
  <c r="K179" i="48"/>
  <c r="J179" i="48"/>
  <c r="I179" i="48"/>
  <c r="L178" i="48"/>
  <c r="K178" i="48"/>
  <c r="J178" i="48"/>
  <c r="I178" i="48"/>
  <c r="L177" i="48"/>
  <c r="K177" i="48"/>
  <c r="J177" i="48"/>
  <c r="I177" i="48"/>
  <c r="L176" i="48"/>
  <c r="K176" i="48"/>
  <c r="J176" i="48"/>
  <c r="I176" i="48"/>
  <c r="L175" i="48"/>
  <c r="K175" i="48"/>
  <c r="J175" i="48"/>
  <c r="I175" i="48"/>
  <c r="L174" i="48"/>
  <c r="K174" i="48"/>
  <c r="J174" i="48"/>
  <c r="I174" i="48"/>
  <c r="L173" i="48"/>
  <c r="K173" i="48"/>
  <c r="J173" i="48"/>
  <c r="I173" i="48"/>
  <c r="L172" i="48"/>
  <c r="K172" i="48"/>
  <c r="J172" i="48"/>
  <c r="I172" i="48"/>
  <c r="R152" i="48"/>
  <c r="Q152" i="48"/>
  <c r="P152" i="48"/>
  <c r="O152" i="48"/>
  <c r="N152" i="48"/>
  <c r="M152" i="48"/>
  <c r="L152" i="48"/>
  <c r="K152" i="48"/>
  <c r="J152" i="48"/>
  <c r="I152" i="48"/>
  <c r="R151" i="48"/>
  <c r="Q151" i="48"/>
  <c r="P151" i="48"/>
  <c r="O151" i="48"/>
  <c r="N151" i="48"/>
  <c r="M151" i="48"/>
  <c r="L151" i="48"/>
  <c r="K151" i="48"/>
  <c r="J151" i="48"/>
  <c r="I151" i="48"/>
  <c r="R150" i="48"/>
  <c r="Q150" i="48"/>
  <c r="P150" i="48"/>
  <c r="O150" i="48"/>
  <c r="N150" i="48"/>
  <c r="M150" i="48"/>
  <c r="L150" i="48"/>
  <c r="K150" i="48"/>
  <c r="J150" i="48"/>
  <c r="I150" i="48"/>
  <c r="R149" i="48"/>
  <c r="Q149" i="48"/>
  <c r="P149" i="48"/>
  <c r="O149" i="48"/>
  <c r="N149" i="48"/>
  <c r="M149" i="48"/>
  <c r="L149" i="48"/>
  <c r="K149" i="48"/>
  <c r="J149" i="48"/>
  <c r="I149" i="48"/>
  <c r="R148" i="48"/>
  <c r="Q148" i="48"/>
  <c r="P148" i="48"/>
  <c r="O148" i="48"/>
  <c r="N148" i="48"/>
  <c r="M148" i="48"/>
  <c r="L148" i="48"/>
  <c r="K148" i="48"/>
  <c r="J148" i="48"/>
  <c r="I148" i="48"/>
  <c r="R147" i="48"/>
  <c r="Q147" i="48"/>
  <c r="P147" i="48"/>
  <c r="O147" i="48"/>
  <c r="N147" i="48"/>
  <c r="M147" i="48"/>
  <c r="L147" i="48"/>
  <c r="K147" i="48"/>
  <c r="J147" i="48"/>
  <c r="I147" i="48"/>
  <c r="R146" i="48"/>
  <c r="Q146" i="48"/>
  <c r="P146" i="48"/>
  <c r="O146" i="48"/>
  <c r="N146" i="48"/>
  <c r="M146" i="48"/>
  <c r="L146" i="48"/>
  <c r="K146" i="48"/>
  <c r="J146" i="48"/>
  <c r="I146" i="48"/>
  <c r="R145" i="48"/>
  <c r="Q145" i="48"/>
  <c r="P145" i="48"/>
  <c r="O145" i="48"/>
  <c r="N145" i="48"/>
  <c r="M145" i="48"/>
  <c r="L145" i="48"/>
  <c r="K145" i="48"/>
  <c r="J145" i="48"/>
  <c r="I145" i="48"/>
  <c r="R144" i="48"/>
  <c r="Q144" i="48"/>
  <c r="P144" i="48"/>
  <c r="O144" i="48"/>
  <c r="N144" i="48"/>
  <c r="M144" i="48"/>
  <c r="L144" i="48"/>
  <c r="K144" i="48"/>
  <c r="J144" i="48"/>
  <c r="I144" i="48"/>
  <c r="R143" i="48"/>
  <c r="Q143" i="48"/>
  <c r="P143" i="48"/>
  <c r="O143" i="48"/>
  <c r="N143" i="48"/>
  <c r="M143" i="48"/>
  <c r="L143" i="48"/>
  <c r="K143" i="48"/>
  <c r="J143" i="48"/>
  <c r="I143" i="48"/>
  <c r="R142" i="48"/>
  <c r="Q142" i="48"/>
  <c r="P142" i="48"/>
  <c r="O142" i="48"/>
  <c r="N142" i="48"/>
  <c r="M142" i="48"/>
  <c r="L142" i="48"/>
  <c r="K142" i="48"/>
  <c r="J142" i="48"/>
  <c r="I142" i="48"/>
  <c r="R141" i="48"/>
  <c r="Q141" i="48"/>
  <c r="P141" i="48"/>
  <c r="O141" i="48"/>
  <c r="N141" i="48"/>
  <c r="M141" i="48"/>
  <c r="L141" i="48"/>
  <c r="K141" i="48"/>
  <c r="J141" i="48"/>
  <c r="I141" i="48"/>
  <c r="R140" i="48"/>
  <c r="Q140" i="48"/>
  <c r="P140" i="48"/>
  <c r="O140" i="48"/>
  <c r="N140" i="48"/>
  <c r="M140" i="48"/>
  <c r="L140" i="48"/>
  <c r="K140" i="48"/>
  <c r="J140" i="48"/>
  <c r="I140" i="48"/>
  <c r="R139" i="48"/>
  <c r="Q139" i="48"/>
  <c r="P139" i="48"/>
  <c r="O139" i="48"/>
  <c r="N139" i="48"/>
  <c r="M139" i="48"/>
  <c r="L139" i="48"/>
  <c r="K139" i="48"/>
  <c r="J139" i="48"/>
  <c r="I139" i="48"/>
  <c r="R138" i="48"/>
  <c r="Q138" i="48"/>
  <c r="P138" i="48"/>
  <c r="O138" i="48"/>
  <c r="N138" i="48"/>
  <c r="M138" i="48"/>
  <c r="L138" i="48"/>
  <c r="K138" i="48"/>
  <c r="J138" i="48"/>
  <c r="I138" i="48"/>
  <c r="R137" i="48"/>
  <c r="Q137" i="48"/>
  <c r="P137" i="48"/>
  <c r="P136" i="48" s="1"/>
  <c r="O137" i="48"/>
  <c r="N137" i="48"/>
  <c r="M137" i="48"/>
  <c r="L137" i="48"/>
  <c r="K137" i="48"/>
  <c r="J137" i="48"/>
  <c r="I137" i="48"/>
  <c r="R135" i="48"/>
  <c r="Q135" i="48"/>
  <c r="P135" i="48"/>
  <c r="O135" i="48"/>
  <c r="N135" i="48"/>
  <c r="M135" i="48"/>
  <c r="L135" i="48"/>
  <c r="K135" i="48"/>
  <c r="J135" i="48"/>
  <c r="I135" i="48"/>
  <c r="R134" i="48"/>
  <c r="Q134" i="48"/>
  <c r="P134" i="48"/>
  <c r="O134" i="48"/>
  <c r="N134" i="48"/>
  <c r="M134" i="48"/>
  <c r="L134" i="48"/>
  <c r="K134" i="48"/>
  <c r="J134" i="48"/>
  <c r="I134" i="48"/>
  <c r="R133" i="48"/>
  <c r="Q133" i="48"/>
  <c r="P133" i="48"/>
  <c r="O133" i="48"/>
  <c r="N133" i="48"/>
  <c r="M133" i="48"/>
  <c r="L133" i="48"/>
  <c r="K133" i="48"/>
  <c r="J133" i="48"/>
  <c r="I133" i="48"/>
  <c r="R132" i="48"/>
  <c r="Q132" i="48"/>
  <c r="P132" i="48"/>
  <c r="O132" i="48"/>
  <c r="N132" i="48"/>
  <c r="M132" i="48"/>
  <c r="L132" i="48"/>
  <c r="K132" i="48"/>
  <c r="J132" i="48"/>
  <c r="I132" i="48"/>
  <c r="R131" i="48"/>
  <c r="Q131" i="48"/>
  <c r="P131" i="48"/>
  <c r="O131" i="48"/>
  <c r="N131" i="48"/>
  <c r="M131" i="48"/>
  <c r="L131" i="48"/>
  <c r="K131" i="48"/>
  <c r="J131" i="48"/>
  <c r="I131" i="48"/>
  <c r="R130" i="48"/>
  <c r="Q130" i="48"/>
  <c r="P130" i="48"/>
  <c r="O130" i="48"/>
  <c r="N130" i="48"/>
  <c r="M130" i="48"/>
  <c r="L130" i="48"/>
  <c r="K130" i="48"/>
  <c r="J130" i="48"/>
  <c r="I130" i="48"/>
  <c r="R129" i="48"/>
  <c r="Q129" i="48"/>
  <c r="P129" i="48"/>
  <c r="O129" i="48"/>
  <c r="N129" i="48"/>
  <c r="M129" i="48"/>
  <c r="L129" i="48"/>
  <c r="K129" i="48"/>
  <c r="J129" i="48"/>
  <c r="I129" i="48"/>
  <c r="R128" i="48"/>
  <c r="Q128" i="48"/>
  <c r="P128" i="48"/>
  <c r="O128" i="48"/>
  <c r="N128" i="48"/>
  <c r="M128" i="48"/>
  <c r="L128" i="48"/>
  <c r="K128" i="48"/>
  <c r="J128" i="48"/>
  <c r="I128" i="48"/>
  <c r="R127" i="48"/>
  <c r="Q127" i="48"/>
  <c r="P127" i="48"/>
  <c r="O127" i="48"/>
  <c r="N127" i="48"/>
  <c r="M127" i="48"/>
  <c r="L127" i="48"/>
  <c r="K127" i="48"/>
  <c r="J127" i="48"/>
  <c r="I127" i="48"/>
  <c r="R126" i="48"/>
  <c r="Q126" i="48"/>
  <c r="P126" i="48"/>
  <c r="O126" i="48"/>
  <c r="N126" i="48"/>
  <c r="M126" i="48"/>
  <c r="L126" i="48"/>
  <c r="K126" i="48"/>
  <c r="J126" i="48"/>
  <c r="I126" i="48"/>
  <c r="R125" i="48"/>
  <c r="Q125" i="48"/>
  <c r="P125" i="48"/>
  <c r="O125" i="48"/>
  <c r="N125" i="48"/>
  <c r="M125" i="48"/>
  <c r="L125" i="48"/>
  <c r="K125" i="48"/>
  <c r="J125" i="48"/>
  <c r="I125" i="48"/>
  <c r="R124" i="48"/>
  <c r="Q124" i="48"/>
  <c r="P124" i="48"/>
  <c r="O124" i="48"/>
  <c r="N124" i="48"/>
  <c r="M124" i="48"/>
  <c r="L124" i="48"/>
  <c r="K124" i="48"/>
  <c r="J124" i="48"/>
  <c r="I124" i="48"/>
  <c r="R123" i="48"/>
  <c r="Q123" i="48"/>
  <c r="P123" i="48"/>
  <c r="O123" i="48"/>
  <c r="N123" i="48"/>
  <c r="M123" i="48"/>
  <c r="L123" i="48"/>
  <c r="K123" i="48"/>
  <c r="J123" i="48"/>
  <c r="I123" i="48"/>
  <c r="R122" i="48"/>
  <c r="Q122" i="48"/>
  <c r="P122" i="48"/>
  <c r="O122" i="48"/>
  <c r="N122" i="48"/>
  <c r="M122" i="48"/>
  <c r="L122" i="48"/>
  <c r="K122" i="48"/>
  <c r="J122" i="48"/>
  <c r="I122" i="48"/>
  <c r="R121" i="48"/>
  <c r="Q121" i="48"/>
  <c r="P121" i="48"/>
  <c r="O121" i="48"/>
  <c r="N121" i="48"/>
  <c r="M121" i="48"/>
  <c r="L121" i="48"/>
  <c r="K121" i="48"/>
  <c r="J121" i="48"/>
  <c r="I121" i="48"/>
  <c r="R120" i="48"/>
  <c r="Q120" i="48"/>
  <c r="P120" i="48"/>
  <c r="O120" i="48"/>
  <c r="N120" i="48"/>
  <c r="M120" i="48"/>
  <c r="L120" i="48"/>
  <c r="K120" i="48"/>
  <c r="J120" i="48"/>
  <c r="I120" i="48"/>
  <c r="R118" i="48"/>
  <c r="R169" i="48" s="1"/>
  <c r="Q118" i="48"/>
  <c r="P118" i="48"/>
  <c r="P169" i="48" s="1"/>
  <c r="O118" i="48"/>
  <c r="N118" i="48"/>
  <c r="M118" i="48"/>
  <c r="M169" i="48" s="1"/>
  <c r="L118" i="48"/>
  <c r="L169" i="48" s="1"/>
  <c r="K118" i="48"/>
  <c r="K169" i="48" s="1"/>
  <c r="J118" i="48"/>
  <c r="I118" i="48"/>
  <c r="I169" i="48" s="1"/>
  <c r="R117" i="48"/>
  <c r="Q117" i="48"/>
  <c r="P117" i="48"/>
  <c r="P168" i="48" s="1"/>
  <c r="O117" i="48"/>
  <c r="O168" i="48" s="1"/>
  <c r="N117" i="48"/>
  <c r="N168" i="48" s="1"/>
  <c r="M117" i="48"/>
  <c r="M168" i="48" s="1"/>
  <c r="L117" i="48"/>
  <c r="K117" i="48"/>
  <c r="J117" i="48"/>
  <c r="I117" i="48"/>
  <c r="R116" i="48"/>
  <c r="R167" i="48" s="1"/>
  <c r="Q116" i="48"/>
  <c r="Q167" i="48" s="1"/>
  <c r="P116" i="48"/>
  <c r="P167" i="48" s="1"/>
  <c r="O116" i="48"/>
  <c r="N116" i="48"/>
  <c r="M116" i="48"/>
  <c r="M167" i="48" s="1"/>
  <c r="L116" i="48"/>
  <c r="L167" i="48" s="1"/>
  <c r="K116" i="48"/>
  <c r="J116" i="48"/>
  <c r="J167" i="48" s="1"/>
  <c r="I116" i="48"/>
  <c r="I167" i="48" s="1"/>
  <c r="R115" i="48"/>
  <c r="Q115" i="48"/>
  <c r="P115" i="48"/>
  <c r="O115" i="48"/>
  <c r="N115" i="48"/>
  <c r="N166" i="48" s="1"/>
  <c r="M115" i="48"/>
  <c r="M166" i="48" s="1"/>
  <c r="L115" i="48"/>
  <c r="K115" i="48"/>
  <c r="K166" i="48" s="1"/>
  <c r="J115" i="48"/>
  <c r="J166" i="48" s="1"/>
  <c r="I115" i="48"/>
  <c r="R114" i="48"/>
  <c r="Q114" i="48"/>
  <c r="Q165" i="48" s="1"/>
  <c r="P114" i="48"/>
  <c r="P165" i="48" s="1"/>
  <c r="O114" i="48"/>
  <c r="N114" i="48"/>
  <c r="N165" i="48" s="1"/>
  <c r="M114" i="48"/>
  <c r="M165" i="48" s="1"/>
  <c r="L114" i="48"/>
  <c r="K114" i="48"/>
  <c r="K165" i="48" s="1"/>
  <c r="J114" i="48"/>
  <c r="I114" i="48"/>
  <c r="R113" i="48"/>
  <c r="Q113" i="48"/>
  <c r="P113" i="48"/>
  <c r="P164" i="48" s="1"/>
  <c r="O113" i="48"/>
  <c r="O164" i="48"/>
  <c r="N113" i="48"/>
  <c r="N164" i="48" s="1"/>
  <c r="M113" i="48"/>
  <c r="M164" i="48" s="1"/>
  <c r="L113" i="48"/>
  <c r="K113" i="48"/>
  <c r="K164" i="48" s="1"/>
  <c r="J113" i="48"/>
  <c r="I113" i="48"/>
  <c r="R112" i="48"/>
  <c r="R163" i="48" s="1"/>
  <c r="Q112" i="48"/>
  <c r="Q163" i="48" s="1"/>
  <c r="P112" i="48"/>
  <c r="O112" i="48"/>
  <c r="N112" i="48"/>
  <c r="M112" i="48"/>
  <c r="L112" i="48"/>
  <c r="K112" i="48"/>
  <c r="K163" i="48" s="1"/>
  <c r="J112" i="48"/>
  <c r="I112" i="48"/>
  <c r="I163" i="48" s="1"/>
  <c r="R111" i="48"/>
  <c r="R162" i="48" s="1"/>
  <c r="Q111" i="48"/>
  <c r="P111" i="48"/>
  <c r="O111" i="48"/>
  <c r="N111" i="48"/>
  <c r="M111" i="48"/>
  <c r="M162" i="48" s="1"/>
  <c r="L111" i="48"/>
  <c r="L162" i="48" s="1"/>
  <c r="K111" i="48"/>
  <c r="K162" i="48" s="1"/>
  <c r="J111" i="48"/>
  <c r="I111" i="48"/>
  <c r="R110" i="48"/>
  <c r="Q110" i="48"/>
  <c r="P110" i="48"/>
  <c r="O110" i="48"/>
  <c r="O161" i="48" s="1"/>
  <c r="N110" i="48"/>
  <c r="N161" i="48" s="1"/>
  <c r="M110" i="48"/>
  <c r="M161" i="48" s="1"/>
  <c r="L110" i="48"/>
  <c r="L161" i="48" s="1"/>
  <c r="K110" i="48"/>
  <c r="J110" i="48"/>
  <c r="I110" i="48"/>
  <c r="I161" i="48"/>
  <c r="R109" i="48"/>
  <c r="R160" i="48" s="1"/>
  <c r="Q109" i="48"/>
  <c r="P109" i="48"/>
  <c r="P160" i="48" s="1"/>
  <c r="O109" i="48"/>
  <c r="O160" i="48" s="1"/>
  <c r="N109" i="48"/>
  <c r="M109" i="48"/>
  <c r="L109" i="48"/>
  <c r="K109" i="48"/>
  <c r="K160" i="48" s="1"/>
  <c r="J109" i="48"/>
  <c r="J160" i="48" s="1"/>
  <c r="I109" i="48"/>
  <c r="I160" i="48" s="1"/>
  <c r="R108" i="48"/>
  <c r="Q108" i="48"/>
  <c r="Q159" i="48" s="1"/>
  <c r="P108" i="48"/>
  <c r="P159" i="48" s="1"/>
  <c r="O108" i="48"/>
  <c r="N108" i="48"/>
  <c r="M108" i="48"/>
  <c r="M159" i="48" s="1"/>
  <c r="L108" i="48"/>
  <c r="L159" i="48" s="1"/>
  <c r="K108" i="48"/>
  <c r="K159" i="48" s="1"/>
  <c r="J108" i="48"/>
  <c r="J159" i="48" s="1"/>
  <c r="I108" i="48"/>
  <c r="I159" i="48" s="1"/>
  <c r="R107" i="48"/>
  <c r="Q107" i="48"/>
  <c r="P107" i="48"/>
  <c r="O107" i="48"/>
  <c r="N107" i="48"/>
  <c r="N158" i="48" s="1"/>
  <c r="M107" i="48"/>
  <c r="M158" i="48" s="1"/>
  <c r="L107" i="48"/>
  <c r="L158" i="48" s="1"/>
  <c r="K107" i="48"/>
  <c r="K158" i="48" s="1"/>
  <c r="J107" i="48"/>
  <c r="J158" i="48" s="1"/>
  <c r="I107" i="48"/>
  <c r="R106" i="48"/>
  <c r="R157" i="48" s="1"/>
  <c r="Q106" i="48"/>
  <c r="Q157" i="48" s="1"/>
  <c r="P106" i="48"/>
  <c r="P157" i="48" s="1"/>
  <c r="O106" i="48"/>
  <c r="N106" i="48"/>
  <c r="N157" i="48" s="1"/>
  <c r="M106" i="48"/>
  <c r="M157" i="48" s="1"/>
  <c r="L106" i="48"/>
  <c r="K106" i="48"/>
  <c r="K157" i="48" s="1"/>
  <c r="J106" i="48"/>
  <c r="I106" i="48"/>
  <c r="I157" i="48" s="1"/>
  <c r="R105" i="48"/>
  <c r="Q105" i="48"/>
  <c r="Q156" i="48" s="1"/>
  <c r="P105" i="48"/>
  <c r="P156" i="48" s="1"/>
  <c r="O105" i="48"/>
  <c r="O156" i="48" s="1"/>
  <c r="N105" i="48"/>
  <c r="M105" i="48"/>
  <c r="M156" i="48" s="1"/>
  <c r="L105" i="48"/>
  <c r="K105" i="48"/>
  <c r="J105" i="48"/>
  <c r="I105" i="48"/>
  <c r="R104" i="48"/>
  <c r="R155" i="48" s="1"/>
  <c r="Q104" i="48"/>
  <c r="Q155" i="48" s="1"/>
  <c r="P104" i="48"/>
  <c r="O104" i="48"/>
  <c r="O155" i="48" s="1"/>
  <c r="N104" i="48"/>
  <c r="M104" i="48"/>
  <c r="M155" i="48" s="1"/>
  <c r="L104" i="48"/>
  <c r="L155" i="48" s="1"/>
  <c r="K104" i="48"/>
  <c r="K155" i="48" s="1"/>
  <c r="J104" i="48"/>
  <c r="J155" i="48" s="1"/>
  <c r="I104" i="48"/>
  <c r="R103" i="48"/>
  <c r="R154" i="48" s="1"/>
  <c r="Q103" i="48"/>
  <c r="P103" i="48"/>
  <c r="O103" i="48"/>
  <c r="N103" i="48"/>
  <c r="N154" i="48" s="1"/>
  <c r="M103" i="48"/>
  <c r="L103" i="48"/>
  <c r="L154" i="48" s="1"/>
  <c r="K103" i="48"/>
  <c r="J103" i="48"/>
  <c r="J154" i="48" s="1"/>
  <c r="I103" i="48"/>
  <c r="R102" i="48"/>
  <c r="R81" i="48"/>
  <c r="M81" i="48"/>
  <c r="F81" i="48"/>
  <c r="R80" i="48"/>
  <c r="M80" i="48"/>
  <c r="F80" i="48"/>
  <c r="M79" i="48"/>
  <c r="M78" i="48"/>
  <c r="M77" i="48"/>
  <c r="M76" i="48"/>
  <c r="M75" i="48"/>
  <c r="R74" i="48"/>
  <c r="M74" i="48"/>
  <c r="F74" i="48"/>
  <c r="F73" i="48" s="1"/>
  <c r="F72" i="48" s="1"/>
  <c r="F71" i="48" s="1"/>
  <c r="R73" i="48"/>
  <c r="L73" i="48"/>
  <c r="L72" i="48" s="1"/>
  <c r="L71" i="48" s="1"/>
  <c r="K73" i="48"/>
  <c r="K72" i="48" s="1"/>
  <c r="K71" i="48" s="1"/>
  <c r="J73" i="48"/>
  <c r="J72" i="48" s="1"/>
  <c r="J71" i="48" s="1"/>
  <c r="I73" i="48"/>
  <c r="I72" i="48" s="1"/>
  <c r="R72" i="48"/>
  <c r="R71" i="48"/>
  <c r="R70" i="48"/>
  <c r="M70" i="48"/>
  <c r="F70" i="48"/>
  <c r="F69" i="48" s="1"/>
  <c r="F68" i="48" s="1"/>
  <c r="R69" i="48"/>
  <c r="L69" i="48"/>
  <c r="L68" i="48" s="1"/>
  <c r="K69" i="48"/>
  <c r="K68" i="48" s="1"/>
  <c r="J69" i="48"/>
  <c r="J68" i="48" s="1"/>
  <c r="I69" i="48"/>
  <c r="I68" i="48" s="1"/>
  <c r="R68" i="48"/>
  <c r="R67" i="48"/>
  <c r="M67" i="48"/>
  <c r="F67" i="48"/>
  <c r="F66" i="48" s="1"/>
  <c r="F65" i="48" s="1"/>
  <c r="R66" i="48"/>
  <c r="L66" i="48"/>
  <c r="K66" i="48"/>
  <c r="K65" i="48"/>
  <c r="J66" i="48"/>
  <c r="J65" i="48" s="1"/>
  <c r="I66" i="48"/>
  <c r="I65" i="48" s="1"/>
  <c r="R65" i="48"/>
  <c r="L65" i="48"/>
  <c r="R62" i="48"/>
  <c r="M62" i="48"/>
  <c r="R61" i="48"/>
  <c r="L61" i="48"/>
  <c r="K61" i="48"/>
  <c r="J61" i="48"/>
  <c r="I61" i="48"/>
  <c r="R60" i="48"/>
  <c r="M60" i="48"/>
  <c r="R59" i="48"/>
  <c r="L59" i="48"/>
  <c r="K59" i="48"/>
  <c r="J59" i="48"/>
  <c r="I59" i="48"/>
  <c r="R58" i="48"/>
  <c r="M58" i="48"/>
  <c r="R57" i="48"/>
  <c r="L57" i="48"/>
  <c r="K57" i="48"/>
  <c r="J57" i="48"/>
  <c r="I57" i="48"/>
  <c r="R55" i="48"/>
  <c r="M55" i="48"/>
  <c r="R54" i="48"/>
  <c r="L54" i="48"/>
  <c r="K54" i="48"/>
  <c r="J54" i="48"/>
  <c r="I54" i="48"/>
  <c r="R53" i="48"/>
  <c r="M53" i="48"/>
  <c r="F53" i="48"/>
  <c r="F52" i="48" s="1"/>
  <c r="F51" i="48" s="1"/>
  <c r="R52" i="48"/>
  <c r="L52" i="48"/>
  <c r="K52" i="48"/>
  <c r="K51" i="48" s="1"/>
  <c r="J52" i="48"/>
  <c r="J51" i="48" s="1"/>
  <c r="I52" i="48"/>
  <c r="R51" i="48"/>
  <c r="L51" i="48"/>
  <c r="R49" i="48"/>
  <c r="M49" i="48"/>
  <c r="H49" i="48" s="1"/>
  <c r="F49" i="48"/>
  <c r="R48" i="48"/>
  <c r="M48" i="48"/>
  <c r="F48" i="48"/>
  <c r="R47" i="48"/>
  <c r="M47" i="48"/>
  <c r="F47" i="48"/>
  <c r="R46" i="48"/>
  <c r="L46" i="48"/>
  <c r="K46" i="48"/>
  <c r="K45" i="48" s="1"/>
  <c r="K44" i="48" s="1"/>
  <c r="J46" i="48"/>
  <c r="J45" i="48" s="1"/>
  <c r="J44" i="48" s="1"/>
  <c r="I46" i="48"/>
  <c r="I45" i="48" s="1"/>
  <c r="I44" i="48" s="1"/>
  <c r="R45" i="48"/>
  <c r="L45" i="48"/>
  <c r="L44" i="48" s="1"/>
  <c r="R44" i="48"/>
  <c r="R43" i="48"/>
  <c r="M43" i="48"/>
  <c r="F43" i="48"/>
  <c r="R42" i="48"/>
  <c r="M42" i="48"/>
  <c r="F42" i="48"/>
  <c r="R41" i="48"/>
  <c r="L41" i="48"/>
  <c r="K41" i="48"/>
  <c r="K40" i="48" s="1"/>
  <c r="J41" i="48"/>
  <c r="I41" i="48"/>
  <c r="R40" i="48"/>
  <c r="L40" i="48"/>
  <c r="J40" i="48"/>
  <c r="I40" i="48"/>
  <c r="R39" i="48"/>
  <c r="M39" i="48"/>
  <c r="F39" i="48"/>
  <c r="R38" i="48"/>
  <c r="M38" i="48"/>
  <c r="F38" i="48"/>
  <c r="R37" i="48"/>
  <c r="L37" i="48"/>
  <c r="L36" i="48" s="1"/>
  <c r="K37" i="48"/>
  <c r="K36" i="48" s="1"/>
  <c r="J37" i="48"/>
  <c r="J36" i="48" s="1"/>
  <c r="I37" i="48"/>
  <c r="I36" i="48" s="1"/>
  <c r="I35" i="48" s="1"/>
  <c r="R36" i="48"/>
  <c r="R33" i="48"/>
  <c r="M33" i="48"/>
  <c r="F33" i="48"/>
  <c r="R32" i="48"/>
  <c r="M32" i="48"/>
  <c r="F32" i="48"/>
  <c r="R31" i="48"/>
  <c r="L31" i="48"/>
  <c r="K31" i="48"/>
  <c r="J31" i="48"/>
  <c r="I31" i="48"/>
  <c r="R30" i="48"/>
  <c r="M30" i="48"/>
  <c r="R29" i="48"/>
  <c r="M29" i="48"/>
  <c r="H29" i="48" s="1"/>
  <c r="R28" i="48"/>
  <c r="L28" i="48"/>
  <c r="K28" i="48"/>
  <c r="J28" i="48"/>
  <c r="I28" i="48"/>
  <c r="R27" i="48"/>
  <c r="M27" i="48"/>
  <c r="F27" i="48"/>
  <c r="R26" i="48"/>
  <c r="M26" i="48"/>
  <c r="H26" i="48" s="1"/>
  <c r="F26" i="48"/>
  <c r="R25" i="48"/>
  <c r="M25" i="48"/>
  <c r="F25" i="48"/>
  <c r="R24" i="48"/>
  <c r="L24" i="48"/>
  <c r="K24" i="48"/>
  <c r="J24" i="48"/>
  <c r="J23" i="48" s="1"/>
  <c r="I24" i="48"/>
  <c r="R22" i="48"/>
  <c r="M22" i="48"/>
  <c r="F22" i="48"/>
  <c r="F21" i="48" s="1"/>
  <c r="R21" i="48"/>
  <c r="L21" i="48"/>
  <c r="K21" i="48"/>
  <c r="J21" i="48"/>
  <c r="I21" i="48"/>
  <c r="R20" i="48"/>
  <c r="M20" i="48"/>
  <c r="R19" i="48"/>
  <c r="M19" i="48"/>
  <c r="R18" i="48"/>
  <c r="L18" i="48"/>
  <c r="K18" i="48"/>
  <c r="J18" i="48"/>
  <c r="I18" i="48"/>
  <c r="F17" i="48"/>
  <c r="H16" i="48"/>
  <c r="F16" i="48"/>
  <c r="R15" i="48"/>
  <c r="L15" i="48"/>
  <c r="K15" i="48"/>
  <c r="J15" i="48"/>
  <c r="I15" i="48"/>
  <c r="L221" i="47"/>
  <c r="K221" i="47"/>
  <c r="J221" i="47"/>
  <c r="I221" i="47"/>
  <c r="L220" i="47"/>
  <c r="K220" i="47"/>
  <c r="J220" i="47"/>
  <c r="I220" i="47"/>
  <c r="L219" i="47"/>
  <c r="K219" i="47"/>
  <c r="J219" i="47"/>
  <c r="I219" i="47"/>
  <c r="L218" i="47"/>
  <c r="K218" i="47"/>
  <c r="J218" i="47"/>
  <c r="I218" i="47"/>
  <c r="L217" i="47"/>
  <c r="K217" i="47"/>
  <c r="J217" i="47"/>
  <c r="I217" i="47"/>
  <c r="L216" i="47"/>
  <c r="K216" i="47"/>
  <c r="J216" i="47"/>
  <c r="I216" i="47"/>
  <c r="L215" i="47"/>
  <c r="K215" i="47"/>
  <c r="J215" i="47"/>
  <c r="I215" i="47"/>
  <c r="L214" i="47"/>
  <c r="K214" i="47"/>
  <c r="J214" i="47"/>
  <c r="I214" i="47"/>
  <c r="L213" i="47"/>
  <c r="K213" i="47"/>
  <c r="J213" i="47"/>
  <c r="I213" i="47"/>
  <c r="L212" i="47"/>
  <c r="K212" i="47"/>
  <c r="J212" i="47"/>
  <c r="I212" i="47"/>
  <c r="L211" i="47"/>
  <c r="K211" i="47"/>
  <c r="J211" i="47"/>
  <c r="I211" i="47"/>
  <c r="L210" i="47"/>
  <c r="K210" i="47"/>
  <c r="J210" i="47"/>
  <c r="I210" i="47"/>
  <c r="L209" i="47"/>
  <c r="K209" i="47"/>
  <c r="J209" i="47"/>
  <c r="I209" i="47"/>
  <c r="L208" i="47"/>
  <c r="K208" i="47"/>
  <c r="J208" i="47"/>
  <c r="I208" i="47"/>
  <c r="L207" i="47"/>
  <c r="K207" i="47"/>
  <c r="J207" i="47"/>
  <c r="I207" i="47"/>
  <c r="L206" i="47"/>
  <c r="K206" i="47"/>
  <c r="J206" i="47"/>
  <c r="I206" i="47"/>
  <c r="L204" i="47"/>
  <c r="K204" i="47"/>
  <c r="J204" i="47"/>
  <c r="I204" i="47"/>
  <c r="L203" i="47"/>
  <c r="K203" i="47"/>
  <c r="J203" i="47"/>
  <c r="I203" i="47"/>
  <c r="L202" i="47"/>
  <c r="K202" i="47"/>
  <c r="J202" i="47"/>
  <c r="I202" i="47"/>
  <c r="L201" i="47"/>
  <c r="K201" i="47"/>
  <c r="J201" i="47"/>
  <c r="I201" i="47"/>
  <c r="L200" i="47"/>
  <c r="K200" i="47"/>
  <c r="J200" i="47"/>
  <c r="I200" i="47"/>
  <c r="L199" i="47"/>
  <c r="K199" i="47"/>
  <c r="J199" i="47"/>
  <c r="I199" i="47"/>
  <c r="L198" i="47"/>
  <c r="K198" i="47"/>
  <c r="J198" i="47"/>
  <c r="I198" i="47"/>
  <c r="L197" i="47"/>
  <c r="K197" i="47"/>
  <c r="J197" i="47"/>
  <c r="I197" i="47"/>
  <c r="L196" i="47"/>
  <c r="K196" i="47"/>
  <c r="J196" i="47"/>
  <c r="I196" i="47"/>
  <c r="L195" i="47"/>
  <c r="K195" i="47"/>
  <c r="J195" i="47"/>
  <c r="I195" i="47"/>
  <c r="L194" i="47"/>
  <c r="K194" i="47"/>
  <c r="J194" i="47"/>
  <c r="I194" i="47"/>
  <c r="L193" i="47"/>
  <c r="K193" i="47"/>
  <c r="J193" i="47"/>
  <c r="I193" i="47"/>
  <c r="L192" i="47"/>
  <c r="K192" i="47"/>
  <c r="J192" i="47"/>
  <c r="I192" i="47"/>
  <c r="L191" i="47"/>
  <c r="K191" i="47"/>
  <c r="J191" i="47"/>
  <c r="I191" i="47"/>
  <c r="L190" i="47"/>
  <c r="K190" i="47"/>
  <c r="J190" i="47"/>
  <c r="I190" i="47"/>
  <c r="T189" i="47"/>
  <c r="L189" i="47"/>
  <c r="K189" i="47"/>
  <c r="J189" i="47"/>
  <c r="I189" i="47"/>
  <c r="L187" i="47"/>
  <c r="K187" i="47"/>
  <c r="J187" i="47"/>
  <c r="I187" i="47"/>
  <c r="L186" i="47"/>
  <c r="K186" i="47"/>
  <c r="J186" i="47"/>
  <c r="I186" i="47"/>
  <c r="L185" i="47"/>
  <c r="K185" i="47"/>
  <c r="J185" i="47"/>
  <c r="I185" i="47"/>
  <c r="L184" i="47"/>
  <c r="K184" i="47"/>
  <c r="J184" i="47"/>
  <c r="I184" i="47"/>
  <c r="L183" i="47"/>
  <c r="K183" i="47"/>
  <c r="J183" i="47"/>
  <c r="I183" i="47"/>
  <c r="L182" i="47"/>
  <c r="K182" i="47"/>
  <c r="J182" i="47"/>
  <c r="I182" i="47"/>
  <c r="L181" i="47"/>
  <c r="K181" i="47"/>
  <c r="J181" i="47"/>
  <c r="I181" i="47"/>
  <c r="L180" i="47"/>
  <c r="K180" i="47"/>
  <c r="J180" i="47"/>
  <c r="I180" i="47"/>
  <c r="L179" i="47"/>
  <c r="K179" i="47"/>
  <c r="J179" i="47"/>
  <c r="I179" i="47"/>
  <c r="L178" i="47"/>
  <c r="K178" i="47"/>
  <c r="J178" i="47"/>
  <c r="I178" i="47"/>
  <c r="L177" i="47"/>
  <c r="K177" i="47"/>
  <c r="J177" i="47"/>
  <c r="I177" i="47"/>
  <c r="L176" i="47"/>
  <c r="K176" i="47"/>
  <c r="J176" i="47"/>
  <c r="I176" i="47"/>
  <c r="L175" i="47"/>
  <c r="K175" i="47"/>
  <c r="J175" i="47"/>
  <c r="I175" i="47"/>
  <c r="L174" i="47"/>
  <c r="K174" i="47"/>
  <c r="J174" i="47"/>
  <c r="I174" i="47"/>
  <c r="L173" i="47"/>
  <c r="K173" i="47"/>
  <c r="J173" i="47"/>
  <c r="I173" i="47"/>
  <c r="L172" i="47"/>
  <c r="K172" i="47"/>
  <c r="J172" i="47"/>
  <c r="I172" i="47"/>
  <c r="R152" i="47"/>
  <c r="Q152" i="47"/>
  <c r="P152" i="47"/>
  <c r="O152" i="47"/>
  <c r="N152" i="47"/>
  <c r="M152" i="47"/>
  <c r="L152" i="47"/>
  <c r="K152" i="47"/>
  <c r="J152" i="47"/>
  <c r="I152" i="47"/>
  <c r="R151" i="47"/>
  <c r="Q151" i="47"/>
  <c r="P151" i="47"/>
  <c r="O151" i="47"/>
  <c r="N151" i="47"/>
  <c r="M151" i="47"/>
  <c r="L151" i="47"/>
  <c r="K151" i="47"/>
  <c r="J151" i="47"/>
  <c r="I151" i="47"/>
  <c r="R150" i="47"/>
  <c r="Q150" i="47"/>
  <c r="P150" i="47"/>
  <c r="O150" i="47"/>
  <c r="N150" i="47"/>
  <c r="M150" i="47"/>
  <c r="L150" i="47"/>
  <c r="K150" i="47"/>
  <c r="J150" i="47"/>
  <c r="I150" i="47"/>
  <c r="R149" i="47"/>
  <c r="Q149" i="47"/>
  <c r="P149" i="47"/>
  <c r="O149" i="47"/>
  <c r="N149" i="47"/>
  <c r="M149" i="47"/>
  <c r="L149" i="47"/>
  <c r="K149" i="47"/>
  <c r="J149" i="47"/>
  <c r="I149" i="47"/>
  <c r="R148" i="47"/>
  <c r="Q148" i="47"/>
  <c r="P148" i="47"/>
  <c r="O148" i="47"/>
  <c r="N148" i="47"/>
  <c r="M148" i="47"/>
  <c r="L148" i="47"/>
  <c r="K148" i="47"/>
  <c r="J148" i="47"/>
  <c r="I148" i="47"/>
  <c r="R147" i="47"/>
  <c r="Q147" i="47"/>
  <c r="P147" i="47"/>
  <c r="O147" i="47"/>
  <c r="N147" i="47"/>
  <c r="M147" i="47"/>
  <c r="L147" i="47"/>
  <c r="K147" i="47"/>
  <c r="J147" i="47"/>
  <c r="I147" i="47"/>
  <c r="R146" i="47"/>
  <c r="Q146" i="47"/>
  <c r="P146" i="47"/>
  <c r="O146" i="47"/>
  <c r="N146" i="47"/>
  <c r="M146" i="47"/>
  <c r="L146" i="47"/>
  <c r="K146" i="47"/>
  <c r="J146" i="47"/>
  <c r="I146" i="47"/>
  <c r="R145" i="47"/>
  <c r="Q145" i="47"/>
  <c r="P145" i="47"/>
  <c r="O145" i="47"/>
  <c r="N145" i="47"/>
  <c r="M145" i="47"/>
  <c r="L145" i="47"/>
  <c r="K145" i="47"/>
  <c r="J145" i="47"/>
  <c r="I145" i="47"/>
  <c r="R144" i="47"/>
  <c r="Q144" i="47"/>
  <c r="P144" i="47"/>
  <c r="O144" i="47"/>
  <c r="N144" i="47"/>
  <c r="M144" i="47"/>
  <c r="L144" i="47"/>
  <c r="K144" i="47"/>
  <c r="J144" i="47"/>
  <c r="I144" i="47"/>
  <c r="R143" i="47"/>
  <c r="Q143" i="47"/>
  <c r="P143" i="47"/>
  <c r="O143" i="47"/>
  <c r="N143" i="47"/>
  <c r="M143" i="47"/>
  <c r="L143" i="47"/>
  <c r="K143" i="47"/>
  <c r="J143" i="47"/>
  <c r="I143" i="47"/>
  <c r="R142" i="47"/>
  <c r="Q142" i="47"/>
  <c r="P142" i="47"/>
  <c r="O142" i="47"/>
  <c r="N142" i="47"/>
  <c r="M142" i="47"/>
  <c r="L142" i="47"/>
  <c r="K142" i="47"/>
  <c r="J142" i="47"/>
  <c r="I142" i="47"/>
  <c r="R141" i="47"/>
  <c r="Q141" i="47"/>
  <c r="P141" i="47"/>
  <c r="O141" i="47"/>
  <c r="N141" i="47"/>
  <c r="M141" i="47"/>
  <c r="L141" i="47"/>
  <c r="K141" i="47"/>
  <c r="J141" i="47"/>
  <c r="I141" i="47"/>
  <c r="R140" i="47"/>
  <c r="Q140" i="47"/>
  <c r="P140" i="47"/>
  <c r="O140" i="47"/>
  <c r="N140" i="47"/>
  <c r="M140" i="47"/>
  <c r="L140" i="47"/>
  <c r="K140" i="47"/>
  <c r="J140" i="47"/>
  <c r="I140" i="47"/>
  <c r="R139" i="47"/>
  <c r="Q139" i="47"/>
  <c r="P139" i="47"/>
  <c r="O139" i="47"/>
  <c r="N139" i="47"/>
  <c r="M139" i="47"/>
  <c r="L139" i="47"/>
  <c r="K139" i="47"/>
  <c r="J139" i="47"/>
  <c r="I139" i="47"/>
  <c r="R138" i="47"/>
  <c r="Q138" i="47"/>
  <c r="P138" i="47"/>
  <c r="O138" i="47"/>
  <c r="N138" i="47"/>
  <c r="M138" i="47"/>
  <c r="L138" i="47"/>
  <c r="K138" i="47"/>
  <c r="J138" i="47"/>
  <c r="I138" i="47"/>
  <c r="R137" i="47"/>
  <c r="Q137" i="47"/>
  <c r="P137" i="47"/>
  <c r="O137" i="47"/>
  <c r="N137" i="47"/>
  <c r="M137" i="47"/>
  <c r="L137" i="47"/>
  <c r="K137" i="47"/>
  <c r="J137" i="47"/>
  <c r="I137" i="47"/>
  <c r="R135" i="47"/>
  <c r="Q135" i="47"/>
  <c r="P135" i="47"/>
  <c r="O135" i="47"/>
  <c r="N135" i="47"/>
  <c r="M135" i="47"/>
  <c r="L135" i="47"/>
  <c r="K135" i="47"/>
  <c r="J135" i="47"/>
  <c r="I135" i="47"/>
  <c r="R134" i="47"/>
  <c r="Q134" i="47"/>
  <c r="P134" i="47"/>
  <c r="O134" i="47"/>
  <c r="N134" i="47"/>
  <c r="M134" i="47"/>
  <c r="L134" i="47"/>
  <c r="K134" i="47"/>
  <c r="J134" i="47"/>
  <c r="I134" i="47"/>
  <c r="R133" i="47"/>
  <c r="Q133" i="47"/>
  <c r="P133" i="47"/>
  <c r="O133" i="47"/>
  <c r="N133" i="47"/>
  <c r="M133" i="47"/>
  <c r="L133" i="47"/>
  <c r="K133" i="47"/>
  <c r="J133" i="47"/>
  <c r="I133" i="47"/>
  <c r="R132" i="47"/>
  <c r="Q132" i="47"/>
  <c r="P132" i="47"/>
  <c r="O132" i="47"/>
  <c r="N132" i="47"/>
  <c r="M132" i="47"/>
  <c r="L132" i="47"/>
  <c r="K132" i="47"/>
  <c r="J132" i="47"/>
  <c r="I132" i="47"/>
  <c r="R131" i="47"/>
  <c r="Q131" i="47"/>
  <c r="P131" i="47"/>
  <c r="O131" i="47"/>
  <c r="N131" i="47"/>
  <c r="M131" i="47"/>
  <c r="L131" i="47"/>
  <c r="K131" i="47"/>
  <c r="J131" i="47"/>
  <c r="I131" i="47"/>
  <c r="R130" i="47"/>
  <c r="Q130" i="47"/>
  <c r="P130" i="47"/>
  <c r="O130" i="47"/>
  <c r="N130" i="47"/>
  <c r="M130" i="47"/>
  <c r="L130" i="47"/>
  <c r="K130" i="47"/>
  <c r="J130" i="47"/>
  <c r="I130" i="47"/>
  <c r="R129" i="47"/>
  <c r="Q129" i="47"/>
  <c r="P129" i="47"/>
  <c r="O129" i="47"/>
  <c r="N129" i="47"/>
  <c r="M129" i="47"/>
  <c r="L129" i="47"/>
  <c r="K129" i="47"/>
  <c r="J129" i="47"/>
  <c r="I129" i="47"/>
  <c r="R128" i="47"/>
  <c r="Q128" i="47"/>
  <c r="P128" i="47"/>
  <c r="O128" i="47"/>
  <c r="N128" i="47"/>
  <c r="M128" i="47"/>
  <c r="L128" i="47"/>
  <c r="K128" i="47"/>
  <c r="J128" i="47"/>
  <c r="I128" i="47"/>
  <c r="R127" i="47"/>
  <c r="Q127" i="47"/>
  <c r="P127" i="47"/>
  <c r="O127" i="47"/>
  <c r="N127" i="47"/>
  <c r="M127" i="47"/>
  <c r="L127" i="47"/>
  <c r="K127" i="47"/>
  <c r="J127" i="47"/>
  <c r="I127" i="47"/>
  <c r="R126" i="47"/>
  <c r="Q126" i="47"/>
  <c r="P126" i="47"/>
  <c r="O126" i="47"/>
  <c r="N126" i="47"/>
  <c r="M126" i="47"/>
  <c r="L126" i="47"/>
  <c r="K126" i="47"/>
  <c r="J126" i="47"/>
  <c r="I126" i="47"/>
  <c r="R125" i="47"/>
  <c r="Q125" i="47"/>
  <c r="P125" i="47"/>
  <c r="O125" i="47"/>
  <c r="N125" i="47"/>
  <c r="M125" i="47"/>
  <c r="L125" i="47"/>
  <c r="K125" i="47"/>
  <c r="J125" i="47"/>
  <c r="I125" i="47"/>
  <c r="R124" i="47"/>
  <c r="Q124" i="47"/>
  <c r="P124" i="47"/>
  <c r="O124" i="47"/>
  <c r="N124" i="47"/>
  <c r="M124" i="47"/>
  <c r="L124" i="47"/>
  <c r="K124" i="47"/>
  <c r="J124" i="47"/>
  <c r="I124" i="47"/>
  <c r="R123" i="47"/>
  <c r="Q123" i="47"/>
  <c r="P123" i="47"/>
  <c r="O123" i="47"/>
  <c r="N123" i="47"/>
  <c r="M123" i="47"/>
  <c r="L123" i="47"/>
  <c r="K123" i="47"/>
  <c r="J123" i="47"/>
  <c r="I123" i="47"/>
  <c r="R122" i="47"/>
  <c r="Q122" i="47"/>
  <c r="P122" i="47"/>
  <c r="O122" i="47"/>
  <c r="N122" i="47"/>
  <c r="M122" i="47"/>
  <c r="L122" i="47"/>
  <c r="K122" i="47"/>
  <c r="J122" i="47"/>
  <c r="I122" i="47"/>
  <c r="R121" i="47"/>
  <c r="Q121" i="47"/>
  <c r="P121" i="47"/>
  <c r="O121" i="47"/>
  <c r="N121" i="47"/>
  <c r="M121" i="47"/>
  <c r="L121" i="47"/>
  <c r="K121" i="47"/>
  <c r="J121" i="47"/>
  <c r="I121" i="47"/>
  <c r="R120" i="47"/>
  <c r="Q120" i="47"/>
  <c r="P120" i="47"/>
  <c r="O120" i="47"/>
  <c r="N120" i="47"/>
  <c r="M120" i="47"/>
  <c r="L120" i="47"/>
  <c r="K120" i="47"/>
  <c r="J120" i="47"/>
  <c r="I120" i="47"/>
  <c r="R118" i="47"/>
  <c r="R169" i="47" s="1"/>
  <c r="Q118" i="47"/>
  <c r="Q169" i="47"/>
  <c r="P118" i="47"/>
  <c r="O118" i="47"/>
  <c r="N118" i="47"/>
  <c r="N169" i="47" s="1"/>
  <c r="M118" i="47"/>
  <c r="L118" i="47"/>
  <c r="K118" i="47"/>
  <c r="J118" i="47"/>
  <c r="J169" i="47" s="1"/>
  <c r="I118" i="47"/>
  <c r="I169" i="47" s="1"/>
  <c r="R117" i="47"/>
  <c r="R168" i="47" s="1"/>
  <c r="Q117" i="47"/>
  <c r="P117" i="47"/>
  <c r="P168" i="47"/>
  <c r="O117" i="47"/>
  <c r="O168" i="47" s="1"/>
  <c r="N117" i="47"/>
  <c r="N168" i="47" s="1"/>
  <c r="M117" i="47"/>
  <c r="L117" i="47"/>
  <c r="L168" i="47" s="1"/>
  <c r="K117" i="47"/>
  <c r="J117" i="47"/>
  <c r="I117" i="47"/>
  <c r="R116" i="47"/>
  <c r="R167" i="47" s="1"/>
  <c r="Q116" i="47"/>
  <c r="Q167" i="47"/>
  <c r="P116" i="47"/>
  <c r="P167" i="47" s="1"/>
  <c r="O116" i="47"/>
  <c r="N116" i="47"/>
  <c r="N167" i="47"/>
  <c r="M116" i="47"/>
  <c r="M167" i="47" s="1"/>
  <c r="L116" i="47"/>
  <c r="K116" i="47"/>
  <c r="J116" i="47"/>
  <c r="I116" i="47"/>
  <c r="R115" i="47"/>
  <c r="Q115" i="47"/>
  <c r="P115" i="47"/>
  <c r="P166" i="47" s="1"/>
  <c r="O115" i="47"/>
  <c r="O166" i="47" s="1"/>
  <c r="N115" i="47"/>
  <c r="N166" i="47" s="1"/>
  <c r="M115" i="47"/>
  <c r="L115" i="47"/>
  <c r="K115" i="47"/>
  <c r="J115" i="47"/>
  <c r="I115" i="47"/>
  <c r="R114" i="47"/>
  <c r="R165" i="47" s="1"/>
  <c r="Q114" i="47"/>
  <c r="Q165" i="47" s="1"/>
  <c r="P114" i="47"/>
  <c r="O114" i="47"/>
  <c r="N114" i="47"/>
  <c r="N165" i="47"/>
  <c r="M114" i="47"/>
  <c r="M165" i="47"/>
  <c r="L114" i="47"/>
  <c r="K114" i="47"/>
  <c r="J114" i="47"/>
  <c r="I114" i="47"/>
  <c r="R113" i="47"/>
  <c r="Q113" i="47"/>
  <c r="P113" i="47"/>
  <c r="O113" i="47"/>
  <c r="O164" i="47" s="1"/>
  <c r="N113" i="47"/>
  <c r="M113" i="47"/>
  <c r="L113" i="47"/>
  <c r="L164" i="47"/>
  <c r="K113" i="47"/>
  <c r="K164" i="47" s="1"/>
  <c r="J113" i="47"/>
  <c r="I113" i="47"/>
  <c r="R112" i="47"/>
  <c r="Q112" i="47"/>
  <c r="P112" i="47"/>
  <c r="O112" i="47"/>
  <c r="N112" i="47"/>
  <c r="N163" i="47" s="1"/>
  <c r="M112" i="47"/>
  <c r="M163" i="47" s="1"/>
  <c r="L112" i="47"/>
  <c r="L163" i="47" s="1"/>
  <c r="K112" i="47"/>
  <c r="J112" i="47"/>
  <c r="I112" i="47"/>
  <c r="R111" i="47"/>
  <c r="Q111" i="47"/>
  <c r="P111" i="47"/>
  <c r="P162" i="47" s="1"/>
  <c r="O111" i="47"/>
  <c r="O162" i="47" s="1"/>
  <c r="N111" i="47"/>
  <c r="M111" i="47"/>
  <c r="L111" i="47"/>
  <c r="L162" i="47"/>
  <c r="K111" i="47"/>
  <c r="K162" i="47"/>
  <c r="J111" i="47"/>
  <c r="I111" i="47"/>
  <c r="R110" i="47"/>
  <c r="Q110" i="47"/>
  <c r="P110" i="47"/>
  <c r="P161" i="47" s="1"/>
  <c r="O110" i="47"/>
  <c r="N110" i="47"/>
  <c r="M110" i="47"/>
  <c r="M161" i="47" s="1"/>
  <c r="L110" i="47"/>
  <c r="K110" i="47"/>
  <c r="J110" i="47"/>
  <c r="J161" i="47"/>
  <c r="I110" i="47"/>
  <c r="I161" i="47" s="1"/>
  <c r="R109" i="47"/>
  <c r="Q109" i="47"/>
  <c r="P109" i="47"/>
  <c r="O109" i="47"/>
  <c r="N109" i="47"/>
  <c r="M109" i="47"/>
  <c r="L109" i="47"/>
  <c r="L160" i="47" s="1"/>
  <c r="K109" i="47"/>
  <c r="K160" i="47" s="1"/>
  <c r="J109" i="47"/>
  <c r="J160" i="47" s="1"/>
  <c r="I109" i="47"/>
  <c r="R108" i="47"/>
  <c r="Q108" i="47"/>
  <c r="P108" i="47"/>
  <c r="P159" i="47" s="1"/>
  <c r="O108" i="47"/>
  <c r="N108" i="47"/>
  <c r="N159" i="47" s="1"/>
  <c r="M108" i="47"/>
  <c r="M159" i="47" s="1"/>
  <c r="L108" i="47"/>
  <c r="K108" i="47"/>
  <c r="J108" i="47"/>
  <c r="J159" i="47"/>
  <c r="I108" i="47"/>
  <c r="I159" i="47"/>
  <c r="R107" i="47"/>
  <c r="Q107" i="47"/>
  <c r="P107" i="47"/>
  <c r="O107" i="47"/>
  <c r="N107" i="47"/>
  <c r="N158" i="47" s="1"/>
  <c r="M107" i="47"/>
  <c r="L107" i="47"/>
  <c r="K107" i="47"/>
  <c r="K158" i="47" s="1"/>
  <c r="J107" i="47"/>
  <c r="I107" i="47"/>
  <c r="R106" i="47"/>
  <c r="R157" i="47"/>
  <c r="Q106" i="47"/>
  <c r="Q157" i="47" s="1"/>
  <c r="P106" i="47"/>
  <c r="O106" i="47"/>
  <c r="N106" i="47"/>
  <c r="M106" i="47"/>
  <c r="L106" i="47"/>
  <c r="K106" i="47"/>
  <c r="J106" i="47"/>
  <c r="J157" i="47" s="1"/>
  <c r="I106" i="47"/>
  <c r="I157" i="47" s="1"/>
  <c r="R105" i="47"/>
  <c r="R156" i="47" s="1"/>
  <c r="Q105" i="47"/>
  <c r="P105" i="47"/>
  <c r="O105" i="47"/>
  <c r="N105" i="47"/>
  <c r="N156" i="47" s="1"/>
  <c r="M105" i="47"/>
  <c r="L105" i="47"/>
  <c r="L156" i="47" s="1"/>
  <c r="K105" i="47"/>
  <c r="K156" i="47" s="1"/>
  <c r="J105" i="47"/>
  <c r="I105" i="47"/>
  <c r="R104" i="47"/>
  <c r="R155" i="47"/>
  <c r="Q104" i="47"/>
  <c r="Q155" i="47"/>
  <c r="P104" i="47"/>
  <c r="O104" i="47"/>
  <c r="N104" i="47"/>
  <c r="N155" i="47" s="1"/>
  <c r="M104" i="47"/>
  <c r="L104" i="47"/>
  <c r="L155" i="47"/>
  <c r="K104" i="47"/>
  <c r="J104" i="47"/>
  <c r="J155" i="47" s="1"/>
  <c r="I104" i="47"/>
  <c r="R103" i="47"/>
  <c r="Q103" i="47"/>
  <c r="P103" i="47"/>
  <c r="P154" i="47" s="1"/>
  <c r="O103" i="47"/>
  <c r="N103" i="47"/>
  <c r="M103" i="47"/>
  <c r="L103" i="47"/>
  <c r="K103" i="47"/>
  <c r="J103" i="47"/>
  <c r="I103" i="47"/>
  <c r="R81" i="47"/>
  <c r="M81" i="47"/>
  <c r="F81" i="47"/>
  <c r="R80" i="47"/>
  <c r="M80" i="47"/>
  <c r="F80" i="47"/>
  <c r="R79" i="47"/>
  <c r="M79" i="47"/>
  <c r="R78" i="47"/>
  <c r="M78" i="47"/>
  <c r="R77" i="47"/>
  <c r="M77" i="47"/>
  <c r="R76" i="47"/>
  <c r="M76" i="47"/>
  <c r="R75" i="47"/>
  <c r="M75" i="47"/>
  <c r="R74" i="47"/>
  <c r="M74" i="47"/>
  <c r="F74" i="47"/>
  <c r="F73" i="47" s="1"/>
  <c r="F72" i="47" s="1"/>
  <c r="F71" i="47" s="1"/>
  <c r="R73" i="47"/>
  <c r="L73" i="47"/>
  <c r="L72" i="47" s="1"/>
  <c r="L71" i="47" s="1"/>
  <c r="K73" i="47"/>
  <c r="K72" i="47" s="1"/>
  <c r="K71" i="47" s="1"/>
  <c r="J73" i="47"/>
  <c r="J72" i="47" s="1"/>
  <c r="J71" i="47" s="1"/>
  <c r="I73" i="47"/>
  <c r="I72" i="47" s="1"/>
  <c r="I71" i="47" s="1"/>
  <c r="R72" i="47"/>
  <c r="R71" i="47"/>
  <c r="R70" i="47"/>
  <c r="M70" i="47"/>
  <c r="R69" i="47"/>
  <c r="L69" i="47"/>
  <c r="L68" i="47" s="1"/>
  <c r="K69" i="47"/>
  <c r="K68" i="47" s="1"/>
  <c r="J69" i="47"/>
  <c r="J68" i="47" s="1"/>
  <c r="I69" i="47"/>
  <c r="I68" i="47" s="1"/>
  <c r="R68" i="47"/>
  <c r="R67" i="47"/>
  <c r="M67" i="47"/>
  <c r="F67" i="47"/>
  <c r="F66" i="47" s="1"/>
  <c r="F65" i="47" s="1"/>
  <c r="F64" i="47" s="1"/>
  <c r="R66" i="47"/>
  <c r="L66" i="47"/>
  <c r="L65" i="47" s="1"/>
  <c r="K66" i="47"/>
  <c r="K65" i="47" s="1"/>
  <c r="J66" i="47"/>
  <c r="J65" i="47" s="1"/>
  <c r="I66" i="47"/>
  <c r="I65" i="47" s="1"/>
  <c r="R65" i="47"/>
  <c r="R62" i="47"/>
  <c r="M62" i="47"/>
  <c r="R61" i="47"/>
  <c r="L61" i="47"/>
  <c r="K61" i="47"/>
  <c r="K56" i="47" s="1"/>
  <c r="J61" i="47"/>
  <c r="I61" i="47"/>
  <c r="R60" i="47"/>
  <c r="M60" i="47"/>
  <c r="R59" i="47"/>
  <c r="L59" i="47"/>
  <c r="K59" i="47"/>
  <c r="J59" i="47"/>
  <c r="I59" i="47"/>
  <c r="R58" i="47"/>
  <c r="M58" i="47"/>
  <c r="R57" i="47"/>
  <c r="L57" i="47"/>
  <c r="K57" i="47"/>
  <c r="J57" i="47"/>
  <c r="I57" i="47"/>
  <c r="R56" i="47"/>
  <c r="R55" i="47"/>
  <c r="M55" i="47"/>
  <c r="R54" i="47"/>
  <c r="L54" i="47"/>
  <c r="K54" i="47"/>
  <c r="J54" i="47"/>
  <c r="I54" i="47"/>
  <c r="R53" i="47"/>
  <c r="M53" i="47"/>
  <c r="H53" i="47" s="1"/>
  <c r="F53" i="47"/>
  <c r="F52" i="47" s="1"/>
  <c r="F51" i="47" s="1"/>
  <c r="R52" i="47"/>
  <c r="L52" i="47"/>
  <c r="L51" i="47" s="1"/>
  <c r="K52" i="47"/>
  <c r="K51" i="47" s="1"/>
  <c r="J52" i="47"/>
  <c r="I52" i="47"/>
  <c r="I51" i="47" s="1"/>
  <c r="R49" i="47"/>
  <c r="M49" i="47"/>
  <c r="F49" i="47"/>
  <c r="R48" i="47"/>
  <c r="M48" i="47"/>
  <c r="F48" i="47"/>
  <c r="R47" i="47"/>
  <c r="M47" i="47"/>
  <c r="F47" i="47"/>
  <c r="R46" i="47"/>
  <c r="L46" i="47"/>
  <c r="L45" i="47" s="1"/>
  <c r="L44" i="47" s="1"/>
  <c r="K46" i="47"/>
  <c r="K45" i="47" s="1"/>
  <c r="K44" i="47" s="1"/>
  <c r="J46" i="47"/>
  <c r="J45" i="47" s="1"/>
  <c r="J44" i="47" s="1"/>
  <c r="I46" i="47"/>
  <c r="I45" i="47" s="1"/>
  <c r="I44" i="47" s="1"/>
  <c r="R45" i="47"/>
  <c r="R44" i="47"/>
  <c r="R43" i="47"/>
  <c r="M43" i="47"/>
  <c r="F43" i="47"/>
  <c r="R42" i="47"/>
  <c r="H42" i="47" s="1"/>
  <c r="M42" i="47"/>
  <c r="F42" i="47"/>
  <c r="R41" i="47"/>
  <c r="L41" i="47"/>
  <c r="L40" i="47" s="1"/>
  <c r="K41" i="47"/>
  <c r="K40" i="47" s="1"/>
  <c r="J41" i="47"/>
  <c r="J40" i="47" s="1"/>
  <c r="I41" i="47"/>
  <c r="I40" i="47" s="1"/>
  <c r="R40" i="47"/>
  <c r="R39" i="47"/>
  <c r="M39" i="47"/>
  <c r="H39" i="47"/>
  <c r="F39" i="47"/>
  <c r="R38" i="47"/>
  <c r="M38" i="47"/>
  <c r="F38" i="47"/>
  <c r="R37" i="47"/>
  <c r="L37" i="47"/>
  <c r="L36" i="47" s="1"/>
  <c r="K37" i="47"/>
  <c r="K36" i="47" s="1"/>
  <c r="J37" i="47"/>
  <c r="J36" i="47" s="1"/>
  <c r="I37" i="47"/>
  <c r="I36" i="47" s="1"/>
  <c r="R36" i="47"/>
  <c r="R35" i="47"/>
  <c r="R33" i="47"/>
  <c r="M33" i="47"/>
  <c r="R32" i="47"/>
  <c r="M32" i="47"/>
  <c r="R31" i="47"/>
  <c r="L31" i="47"/>
  <c r="K31" i="47"/>
  <c r="J31" i="47"/>
  <c r="I31" i="47"/>
  <c r="R30" i="47"/>
  <c r="M30" i="47"/>
  <c r="H30" i="47" s="1"/>
  <c r="R29" i="47"/>
  <c r="M29" i="47"/>
  <c r="R28" i="47"/>
  <c r="L28" i="47"/>
  <c r="K28" i="47"/>
  <c r="J28" i="47"/>
  <c r="I28" i="47"/>
  <c r="R27" i="47"/>
  <c r="M27" i="47"/>
  <c r="F27" i="47"/>
  <c r="R26" i="47"/>
  <c r="M26" i="47"/>
  <c r="F26" i="47"/>
  <c r="R25" i="47"/>
  <c r="M25" i="47"/>
  <c r="F25" i="47"/>
  <c r="R24" i="47"/>
  <c r="L24" i="47"/>
  <c r="K24" i="47"/>
  <c r="J24" i="47"/>
  <c r="I24" i="47"/>
  <c r="K23" i="47"/>
  <c r="R22" i="47"/>
  <c r="M22" i="47"/>
  <c r="F22" i="47"/>
  <c r="F21" i="47" s="1"/>
  <c r="R21" i="47"/>
  <c r="L21" i="47"/>
  <c r="K21" i="47"/>
  <c r="J21" i="47"/>
  <c r="I21" i="47"/>
  <c r="R20" i="47"/>
  <c r="M20" i="47"/>
  <c r="R19" i="47"/>
  <c r="M19" i="47"/>
  <c r="R18" i="47"/>
  <c r="L18" i="47"/>
  <c r="K18" i="47"/>
  <c r="J18" i="47"/>
  <c r="I18" i="47"/>
  <c r="R17" i="47"/>
  <c r="M17" i="47"/>
  <c r="F17" i="47"/>
  <c r="R16" i="47"/>
  <c r="M16" i="47"/>
  <c r="F16" i="47"/>
  <c r="R15" i="47"/>
  <c r="L15" i="47"/>
  <c r="K15" i="47"/>
  <c r="K14" i="47" s="1"/>
  <c r="J15" i="47"/>
  <c r="I15" i="47"/>
  <c r="L221" i="46"/>
  <c r="K221" i="46"/>
  <c r="J221" i="46"/>
  <c r="I221" i="46"/>
  <c r="L220" i="46"/>
  <c r="K220" i="46"/>
  <c r="J220" i="46"/>
  <c r="I220" i="46"/>
  <c r="L219" i="46"/>
  <c r="K219" i="46"/>
  <c r="J219" i="46"/>
  <c r="I219" i="46"/>
  <c r="L218" i="46"/>
  <c r="K218" i="46"/>
  <c r="J218" i="46"/>
  <c r="I218" i="46"/>
  <c r="L217" i="46"/>
  <c r="K217" i="46"/>
  <c r="J217" i="46"/>
  <c r="I217" i="46"/>
  <c r="L216" i="46"/>
  <c r="K216" i="46"/>
  <c r="J216" i="46"/>
  <c r="I216" i="46"/>
  <c r="L215" i="46"/>
  <c r="K215" i="46"/>
  <c r="J215" i="46"/>
  <c r="I215" i="46"/>
  <c r="L214" i="46"/>
  <c r="K214" i="46"/>
  <c r="J214" i="46"/>
  <c r="I214" i="46"/>
  <c r="L213" i="46"/>
  <c r="K213" i="46"/>
  <c r="J213" i="46"/>
  <c r="I213" i="46"/>
  <c r="L212" i="46"/>
  <c r="K212" i="46"/>
  <c r="J212" i="46"/>
  <c r="I212" i="46"/>
  <c r="L211" i="46"/>
  <c r="K211" i="46"/>
  <c r="J211" i="46"/>
  <c r="I211" i="46"/>
  <c r="L210" i="46"/>
  <c r="K210" i="46"/>
  <c r="J210" i="46"/>
  <c r="I210" i="46"/>
  <c r="L209" i="46"/>
  <c r="K209" i="46"/>
  <c r="J209" i="46"/>
  <c r="I209" i="46"/>
  <c r="L208" i="46"/>
  <c r="K208" i="46"/>
  <c r="J208" i="46"/>
  <c r="I208" i="46"/>
  <c r="L207" i="46"/>
  <c r="K207" i="46"/>
  <c r="J207" i="46"/>
  <c r="I207" i="46"/>
  <c r="L206" i="46"/>
  <c r="K206" i="46"/>
  <c r="J206" i="46"/>
  <c r="I206" i="46"/>
  <c r="L204" i="46"/>
  <c r="K204" i="46"/>
  <c r="J204" i="46"/>
  <c r="I204" i="46"/>
  <c r="L203" i="46"/>
  <c r="K203" i="46"/>
  <c r="J203" i="46"/>
  <c r="I203" i="46"/>
  <c r="L202" i="46"/>
  <c r="K202" i="46"/>
  <c r="J202" i="46"/>
  <c r="I202" i="46"/>
  <c r="L201" i="46"/>
  <c r="K201" i="46"/>
  <c r="J201" i="46"/>
  <c r="I201" i="46"/>
  <c r="L200" i="46"/>
  <c r="K200" i="46"/>
  <c r="J200" i="46"/>
  <c r="I200" i="46"/>
  <c r="L199" i="46"/>
  <c r="K199" i="46"/>
  <c r="J199" i="46"/>
  <c r="I199" i="46"/>
  <c r="L198" i="46"/>
  <c r="K198" i="46"/>
  <c r="J198" i="46"/>
  <c r="I198" i="46"/>
  <c r="L197" i="46"/>
  <c r="K197" i="46"/>
  <c r="J197" i="46"/>
  <c r="I197" i="46"/>
  <c r="L196" i="46"/>
  <c r="K196" i="46"/>
  <c r="J196" i="46"/>
  <c r="I196" i="46"/>
  <c r="L195" i="46"/>
  <c r="K195" i="46"/>
  <c r="J195" i="46"/>
  <c r="I195" i="46"/>
  <c r="L194" i="46"/>
  <c r="K194" i="46"/>
  <c r="J194" i="46"/>
  <c r="I194" i="46"/>
  <c r="L193" i="46"/>
  <c r="K193" i="46"/>
  <c r="J193" i="46"/>
  <c r="I193" i="46"/>
  <c r="L192" i="46"/>
  <c r="K192" i="46"/>
  <c r="J192" i="46"/>
  <c r="I192" i="46"/>
  <c r="L191" i="46"/>
  <c r="K191" i="46"/>
  <c r="J191" i="46"/>
  <c r="I191" i="46"/>
  <c r="L190" i="46"/>
  <c r="K190" i="46"/>
  <c r="J190" i="46"/>
  <c r="I190" i="46"/>
  <c r="T189" i="46"/>
  <c r="L189" i="46"/>
  <c r="K189" i="46"/>
  <c r="J189" i="46"/>
  <c r="I189" i="46"/>
  <c r="L187" i="46"/>
  <c r="K187" i="46"/>
  <c r="J187" i="46"/>
  <c r="I187" i="46"/>
  <c r="L186" i="46"/>
  <c r="K186" i="46"/>
  <c r="J186" i="46"/>
  <c r="I186" i="46"/>
  <c r="L185" i="46"/>
  <c r="K185" i="46"/>
  <c r="J185" i="46"/>
  <c r="I185" i="46"/>
  <c r="L184" i="46"/>
  <c r="K184" i="46"/>
  <c r="J184" i="46"/>
  <c r="I184" i="46"/>
  <c r="L183" i="46"/>
  <c r="K183" i="46"/>
  <c r="J183" i="46"/>
  <c r="I183" i="46"/>
  <c r="L182" i="46"/>
  <c r="K182" i="46"/>
  <c r="J182" i="46"/>
  <c r="I182" i="46"/>
  <c r="L181" i="46"/>
  <c r="K181" i="46"/>
  <c r="J181" i="46"/>
  <c r="I181" i="46"/>
  <c r="L180" i="46"/>
  <c r="K180" i="46"/>
  <c r="J180" i="46"/>
  <c r="I180" i="46"/>
  <c r="L179" i="46"/>
  <c r="K179" i="46"/>
  <c r="J179" i="46"/>
  <c r="I179" i="46"/>
  <c r="L178" i="46"/>
  <c r="K178" i="46"/>
  <c r="J178" i="46"/>
  <c r="I178" i="46"/>
  <c r="L177" i="46"/>
  <c r="K177" i="46"/>
  <c r="J177" i="46"/>
  <c r="I177" i="46"/>
  <c r="L176" i="46"/>
  <c r="K176" i="46"/>
  <c r="J176" i="46"/>
  <c r="I176" i="46"/>
  <c r="L175" i="46"/>
  <c r="K175" i="46"/>
  <c r="J175" i="46"/>
  <c r="I175" i="46"/>
  <c r="L174" i="46"/>
  <c r="K174" i="46"/>
  <c r="J174" i="46"/>
  <c r="I174" i="46"/>
  <c r="L173" i="46"/>
  <c r="K173" i="46"/>
  <c r="J173" i="46"/>
  <c r="I173" i="46"/>
  <c r="L172" i="46"/>
  <c r="K172" i="46"/>
  <c r="J172" i="46"/>
  <c r="I172" i="46"/>
  <c r="R152" i="46"/>
  <c r="Q152" i="46"/>
  <c r="P152" i="46"/>
  <c r="O152" i="46"/>
  <c r="N152" i="46"/>
  <c r="M152" i="46"/>
  <c r="L152" i="46"/>
  <c r="K152" i="46"/>
  <c r="J152" i="46"/>
  <c r="I152" i="46"/>
  <c r="R151" i="46"/>
  <c r="Q151" i="46"/>
  <c r="P151" i="46"/>
  <c r="O151" i="46"/>
  <c r="N151" i="46"/>
  <c r="M151" i="46"/>
  <c r="L151" i="46"/>
  <c r="K151" i="46"/>
  <c r="J151" i="46"/>
  <c r="I151" i="46"/>
  <c r="R150" i="46"/>
  <c r="Q150" i="46"/>
  <c r="P150" i="46"/>
  <c r="O150" i="46"/>
  <c r="N150" i="46"/>
  <c r="M150" i="46"/>
  <c r="L150" i="46"/>
  <c r="K150" i="46"/>
  <c r="J150" i="46"/>
  <c r="I150" i="46"/>
  <c r="R149" i="46"/>
  <c r="Q149" i="46"/>
  <c r="P149" i="46"/>
  <c r="O149" i="46"/>
  <c r="N149" i="46"/>
  <c r="M149" i="46"/>
  <c r="L149" i="46"/>
  <c r="K149" i="46"/>
  <c r="J149" i="46"/>
  <c r="I149" i="46"/>
  <c r="R148" i="46"/>
  <c r="Q148" i="46"/>
  <c r="P148" i="46"/>
  <c r="O148" i="46"/>
  <c r="N148" i="46"/>
  <c r="M148" i="46"/>
  <c r="L148" i="46"/>
  <c r="K148" i="46"/>
  <c r="J148" i="46"/>
  <c r="I148" i="46"/>
  <c r="R147" i="46"/>
  <c r="Q147" i="46"/>
  <c r="P147" i="46"/>
  <c r="O147" i="46"/>
  <c r="N147" i="46"/>
  <c r="M147" i="46"/>
  <c r="L147" i="46"/>
  <c r="K147" i="46"/>
  <c r="J147" i="46"/>
  <c r="I147" i="46"/>
  <c r="R146" i="46"/>
  <c r="Q146" i="46"/>
  <c r="P146" i="46"/>
  <c r="O146" i="46"/>
  <c r="N146" i="46"/>
  <c r="M146" i="46"/>
  <c r="L146" i="46"/>
  <c r="K146" i="46"/>
  <c r="J146" i="46"/>
  <c r="I146" i="46"/>
  <c r="R145" i="46"/>
  <c r="Q145" i="46"/>
  <c r="P145" i="46"/>
  <c r="O145" i="46"/>
  <c r="N145" i="46"/>
  <c r="M145" i="46"/>
  <c r="L145" i="46"/>
  <c r="K145" i="46"/>
  <c r="J145" i="46"/>
  <c r="I145" i="46"/>
  <c r="R144" i="46"/>
  <c r="Q144" i="46"/>
  <c r="P144" i="46"/>
  <c r="O144" i="46"/>
  <c r="N144" i="46"/>
  <c r="M144" i="46"/>
  <c r="L144" i="46"/>
  <c r="K144" i="46"/>
  <c r="J144" i="46"/>
  <c r="I144" i="46"/>
  <c r="R143" i="46"/>
  <c r="Q143" i="46"/>
  <c r="P143" i="46"/>
  <c r="O143" i="46"/>
  <c r="N143" i="46"/>
  <c r="M143" i="46"/>
  <c r="L143" i="46"/>
  <c r="K143" i="46"/>
  <c r="J143" i="46"/>
  <c r="I143" i="46"/>
  <c r="R142" i="46"/>
  <c r="Q142" i="46"/>
  <c r="P142" i="46"/>
  <c r="O142" i="46"/>
  <c r="N142" i="46"/>
  <c r="M142" i="46"/>
  <c r="L142" i="46"/>
  <c r="K142" i="46"/>
  <c r="J142" i="46"/>
  <c r="I142" i="46"/>
  <c r="R141" i="46"/>
  <c r="Q141" i="46"/>
  <c r="P141" i="46"/>
  <c r="O141" i="46"/>
  <c r="N141" i="46"/>
  <c r="M141" i="46"/>
  <c r="L141" i="46"/>
  <c r="K141" i="46"/>
  <c r="J141" i="46"/>
  <c r="I141" i="46"/>
  <c r="R140" i="46"/>
  <c r="Q140" i="46"/>
  <c r="P140" i="46"/>
  <c r="O140" i="46"/>
  <c r="N140" i="46"/>
  <c r="M140" i="46"/>
  <c r="L140" i="46"/>
  <c r="K140" i="46"/>
  <c r="J140" i="46"/>
  <c r="I140" i="46"/>
  <c r="R139" i="46"/>
  <c r="Q139" i="46"/>
  <c r="P139" i="46"/>
  <c r="O139" i="46"/>
  <c r="N139" i="46"/>
  <c r="M139" i="46"/>
  <c r="L139" i="46"/>
  <c r="K139" i="46"/>
  <c r="J139" i="46"/>
  <c r="I139" i="46"/>
  <c r="R138" i="46"/>
  <c r="Q138" i="46"/>
  <c r="P138" i="46"/>
  <c r="O138" i="46"/>
  <c r="N138" i="46"/>
  <c r="M138" i="46"/>
  <c r="L138" i="46"/>
  <c r="K138" i="46"/>
  <c r="J138" i="46"/>
  <c r="I138" i="46"/>
  <c r="R137" i="46"/>
  <c r="Q137" i="46"/>
  <c r="P137" i="46"/>
  <c r="O137" i="46"/>
  <c r="N137" i="46"/>
  <c r="M137" i="46"/>
  <c r="L137" i="46"/>
  <c r="K137" i="46"/>
  <c r="J137" i="46"/>
  <c r="I137" i="46"/>
  <c r="R135" i="46"/>
  <c r="Q135" i="46"/>
  <c r="P135" i="46"/>
  <c r="O135" i="46"/>
  <c r="N135" i="46"/>
  <c r="M135" i="46"/>
  <c r="L135" i="46"/>
  <c r="K135" i="46"/>
  <c r="J135" i="46"/>
  <c r="I135" i="46"/>
  <c r="R134" i="46"/>
  <c r="Q134" i="46"/>
  <c r="P134" i="46"/>
  <c r="O134" i="46"/>
  <c r="N134" i="46"/>
  <c r="M134" i="46"/>
  <c r="L134" i="46"/>
  <c r="K134" i="46"/>
  <c r="J134" i="46"/>
  <c r="I134" i="46"/>
  <c r="R133" i="46"/>
  <c r="Q133" i="46"/>
  <c r="P133" i="46"/>
  <c r="O133" i="46"/>
  <c r="N133" i="46"/>
  <c r="M133" i="46"/>
  <c r="L133" i="46"/>
  <c r="K133" i="46"/>
  <c r="J133" i="46"/>
  <c r="I133" i="46"/>
  <c r="R132" i="46"/>
  <c r="Q132" i="46"/>
  <c r="P132" i="46"/>
  <c r="O132" i="46"/>
  <c r="N132" i="46"/>
  <c r="M132" i="46"/>
  <c r="L132" i="46"/>
  <c r="K132" i="46"/>
  <c r="J132" i="46"/>
  <c r="I132" i="46"/>
  <c r="R131" i="46"/>
  <c r="Q131" i="46"/>
  <c r="P131" i="46"/>
  <c r="O131" i="46"/>
  <c r="N131" i="46"/>
  <c r="M131" i="46"/>
  <c r="L131" i="46"/>
  <c r="K131" i="46"/>
  <c r="J131" i="46"/>
  <c r="I131" i="46"/>
  <c r="R130" i="46"/>
  <c r="Q130" i="46"/>
  <c r="P130" i="46"/>
  <c r="O130" i="46"/>
  <c r="N130" i="46"/>
  <c r="M130" i="46"/>
  <c r="L130" i="46"/>
  <c r="K130" i="46"/>
  <c r="J130" i="46"/>
  <c r="I130" i="46"/>
  <c r="R129" i="46"/>
  <c r="Q129" i="46"/>
  <c r="P129" i="46"/>
  <c r="O129" i="46"/>
  <c r="N129" i="46"/>
  <c r="M129" i="46"/>
  <c r="L129" i="46"/>
  <c r="K129" i="46"/>
  <c r="J129" i="46"/>
  <c r="I129" i="46"/>
  <c r="R128" i="46"/>
  <c r="Q128" i="46"/>
  <c r="P128" i="46"/>
  <c r="O128" i="46"/>
  <c r="N128" i="46"/>
  <c r="M128" i="46"/>
  <c r="L128" i="46"/>
  <c r="K128" i="46"/>
  <c r="J128" i="46"/>
  <c r="I128" i="46"/>
  <c r="R127" i="46"/>
  <c r="Q127" i="46"/>
  <c r="P127" i="46"/>
  <c r="O127" i="46"/>
  <c r="N127" i="46"/>
  <c r="M127" i="46"/>
  <c r="L127" i="46"/>
  <c r="K127" i="46"/>
  <c r="J127" i="46"/>
  <c r="I127" i="46"/>
  <c r="R126" i="46"/>
  <c r="Q126" i="46"/>
  <c r="P126" i="46"/>
  <c r="O126" i="46"/>
  <c r="N126" i="46"/>
  <c r="M126" i="46"/>
  <c r="L126" i="46"/>
  <c r="K126" i="46"/>
  <c r="J126" i="46"/>
  <c r="I126" i="46"/>
  <c r="R125" i="46"/>
  <c r="Q125" i="46"/>
  <c r="P125" i="46"/>
  <c r="O125" i="46"/>
  <c r="N125" i="46"/>
  <c r="M125" i="46"/>
  <c r="L125" i="46"/>
  <c r="K125" i="46"/>
  <c r="J125" i="46"/>
  <c r="I125" i="46"/>
  <c r="R124" i="46"/>
  <c r="Q124" i="46"/>
  <c r="P124" i="46"/>
  <c r="O124" i="46"/>
  <c r="N124" i="46"/>
  <c r="M124" i="46"/>
  <c r="L124" i="46"/>
  <c r="K124" i="46"/>
  <c r="J124" i="46"/>
  <c r="I124" i="46"/>
  <c r="R123" i="46"/>
  <c r="Q123" i="46"/>
  <c r="P123" i="46"/>
  <c r="O123" i="46"/>
  <c r="N123" i="46"/>
  <c r="M123" i="46"/>
  <c r="L123" i="46"/>
  <c r="K123" i="46"/>
  <c r="J123" i="46"/>
  <c r="I123" i="46"/>
  <c r="R122" i="46"/>
  <c r="Q122" i="46"/>
  <c r="P122" i="46"/>
  <c r="O122" i="46"/>
  <c r="N122" i="46"/>
  <c r="M122" i="46"/>
  <c r="L122" i="46"/>
  <c r="K122" i="46"/>
  <c r="J122" i="46"/>
  <c r="I122" i="46"/>
  <c r="R121" i="46"/>
  <c r="Q121" i="46"/>
  <c r="P121" i="46"/>
  <c r="O121" i="46"/>
  <c r="N121" i="46"/>
  <c r="M121" i="46"/>
  <c r="L121" i="46"/>
  <c r="K121" i="46"/>
  <c r="J121" i="46"/>
  <c r="I121" i="46"/>
  <c r="R120" i="46"/>
  <c r="Q120" i="46"/>
  <c r="P120" i="46"/>
  <c r="O120" i="46"/>
  <c r="N120" i="46"/>
  <c r="M120" i="46"/>
  <c r="L120" i="46"/>
  <c r="K120" i="46"/>
  <c r="J120" i="46"/>
  <c r="I120" i="46"/>
  <c r="R118" i="46"/>
  <c r="Q118" i="46"/>
  <c r="Q169" i="46" s="1"/>
  <c r="P118" i="46"/>
  <c r="O118" i="46"/>
  <c r="N118" i="46"/>
  <c r="M118" i="46"/>
  <c r="M169" i="46" s="1"/>
  <c r="L118" i="46"/>
  <c r="K118" i="46"/>
  <c r="J118" i="46"/>
  <c r="I118" i="46"/>
  <c r="R117" i="46"/>
  <c r="Q117" i="46"/>
  <c r="P117" i="46"/>
  <c r="O117" i="46"/>
  <c r="O168" i="46" s="1"/>
  <c r="N117" i="46"/>
  <c r="M117" i="46"/>
  <c r="L117" i="46"/>
  <c r="K117" i="46"/>
  <c r="K168" i="46" s="1"/>
  <c r="J117" i="46"/>
  <c r="I117" i="46"/>
  <c r="R116" i="46"/>
  <c r="Q116" i="46"/>
  <c r="Q167" i="46" s="1"/>
  <c r="P116" i="46"/>
  <c r="O116" i="46"/>
  <c r="N116" i="46"/>
  <c r="M116" i="46"/>
  <c r="M167" i="46" s="1"/>
  <c r="L116" i="46"/>
  <c r="K116" i="46"/>
  <c r="J116" i="46"/>
  <c r="I116" i="46"/>
  <c r="I167" i="46" s="1"/>
  <c r="R115" i="46"/>
  <c r="Q115" i="46"/>
  <c r="P115" i="46"/>
  <c r="O115" i="46"/>
  <c r="N115" i="46"/>
  <c r="M115" i="46"/>
  <c r="L115" i="46"/>
  <c r="K115" i="46"/>
  <c r="K166" i="46" s="1"/>
  <c r="J115" i="46"/>
  <c r="I115" i="46"/>
  <c r="R114" i="46"/>
  <c r="Q114" i="46"/>
  <c r="Q165" i="46" s="1"/>
  <c r="P114" i="46"/>
  <c r="O114" i="46"/>
  <c r="N114" i="46"/>
  <c r="M114" i="46"/>
  <c r="M165" i="46" s="1"/>
  <c r="L114" i="46"/>
  <c r="K114" i="46"/>
  <c r="J114" i="46"/>
  <c r="I114" i="46"/>
  <c r="I165" i="46"/>
  <c r="R113" i="46"/>
  <c r="Q113" i="46"/>
  <c r="P113" i="46"/>
  <c r="O113" i="46"/>
  <c r="O164" i="46" s="1"/>
  <c r="N113" i="46"/>
  <c r="M113" i="46"/>
  <c r="L113" i="46"/>
  <c r="K113" i="46"/>
  <c r="K164" i="46"/>
  <c r="J113" i="46"/>
  <c r="I113" i="46"/>
  <c r="R112" i="46"/>
  <c r="Q112" i="46"/>
  <c r="Q163" i="46" s="1"/>
  <c r="P112" i="46"/>
  <c r="O112" i="46"/>
  <c r="N112" i="46"/>
  <c r="M112" i="46"/>
  <c r="M163" i="46" s="1"/>
  <c r="L112" i="46"/>
  <c r="K112" i="46"/>
  <c r="J112" i="46"/>
  <c r="I112" i="46"/>
  <c r="I163" i="46" s="1"/>
  <c r="R111" i="46"/>
  <c r="Q111" i="46"/>
  <c r="P111" i="46"/>
  <c r="O111" i="46"/>
  <c r="N111" i="46"/>
  <c r="M111" i="46"/>
  <c r="L111" i="46"/>
  <c r="K111" i="46"/>
  <c r="K162" i="46" s="1"/>
  <c r="J111" i="46"/>
  <c r="I111" i="46"/>
  <c r="R110" i="46"/>
  <c r="Q110" i="46"/>
  <c r="Q161" i="46" s="1"/>
  <c r="P110" i="46"/>
  <c r="O110" i="46"/>
  <c r="N110" i="46"/>
  <c r="M110" i="46"/>
  <c r="M161" i="46" s="1"/>
  <c r="L110" i="46"/>
  <c r="K110" i="46"/>
  <c r="J110" i="46"/>
  <c r="I110" i="46"/>
  <c r="R109" i="46"/>
  <c r="Q109" i="46"/>
  <c r="P109" i="46"/>
  <c r="O109" i="46"/>
  <c r="O160" i="46" s="1"/>
  <c r="N109" i="46"/>
  <c r="M109" i="46"/>
  <c r="L109" i="46"/>
  <c r="K109" i="46"/>
  <c r="J109" i="46"/>
  <c r="I109" i="46"/>
  <c r="R108" i="46"/>
  <c r="Q108" i="46"/>
  <c r="Q159" i="46" s="1"/>
  <c r="P108" i="46"/>
  <c r="O108" i="46"/>
  <c r="N108" i="46"/>
  <c r="M108" i="46"/>
  <c r="M159" i="46" s="1"/>
  <c r="L108" i="46"/>
  <c r="K108" i="46"/>
  <c r="J108" i="46"/>
  <c r="I108" i="46"/>
  <c r="I159" i="46" s="1"/>
  <c r="R107" i="46"/>
  <c r="Q107" i="46"/>
  <c r="P107" i="46"/>
  <c r="O107" i="46"/>
  <c r="N107" i="46"/>
  <c r="M107" i="46"/>
  <c r="L107" i="46"/>
  <c r="K107" i="46"/>
  <c r="K158" i="46" s="1"/>
  <c r="J107" i="46"/>
  <c r="I107" i="46"/>
  <c r="R106" i="46"/>
  <c r="Q106" i="46"/>
  <c r="Q157" i="46" s="1"/>
  <c r="P106" i="46"/>
  <c r="O106" i="46"/>
  <c r="N106" i="46"/>
  <c r="M106" i="46"/>
  <c r="M157" i="46" s="1"/>
  <c r="L106" i="46"/>
  <c r="K106" i="46"/>
  <c r="J106" i="46"/>
  <c r="I106" i="46"/>
  <c r="I157" i="46" s="1"/>
  <c r="R105" i="46"/>
  <c r="Q105" i="46"/>
  <c r="P105" i="46"/>
  <c r="P156" i="46" s="1"/>
  <c r="O105" i="46"/>
  <c r="O156" i="46" s="1"/>
  <c r="N105" i="46"/>
  <c r="M105" i="46"/>
  <c r="L105" i="46"/>
  <c r="K105" i="46"/>
  <c r="K156" i="46" s="1"/>
  <c r="J105" i="46"/>
  <c r="I105" i="46"/>
  <c r="R104" i="46"/>
  <c r="Q104" i="46"/>
  <c r="Q155" i="46"/>
  <c r="P104" i="46"/>
  <c r="O104" i="46"/>
  <c r="N104" i="46"/>
  <c r="M104" i="46"/>
  <c r="M155" i="46" s="1"/>
  <c r="L104" i="46"/>
  <c r="K104" i="46"/>
  <c r="J104" i="46"/>
  <c r="I104" i="46"/>
  <c r="R103" i="46"/>
  <c r="Q103" i="46"/>
  <c r="P103" i="46"/>
  <c r="O103" i="46"/>
  <c r="N103" i="46"/>
  <c r="M103" i="46"/>
  <c r="L103" i="46"/>
  <c r="K103" i="46"/>
  <c r="K154" i="46"/>
  <c r="J103" i="46"/>
  <c r="I103" i="46"/>
  <c r="R81" i="46"/>
  <c r="M81" i="46"/>
  <c r="F81" i="46"/>
  <c r="R80" i="46"/>
  <c r="M80" i="46"/>
  <c r="F80" i="46"/>
  <c r="R79" i="46"/>
  <c r="M79" i="46"/>
  <c r="M78" i="46"/>
  <c r="M77" i="46"/>
  <c r="M76" i="46"/>
  <c r="M75" i="46"/>
  <c r="R74" i="46"/>
  <c r="M74" i="46"/>
  <c r="F74" i="46"/>
  <c r="F73" i="46" s="1"/>
  <c r="F72" i="46" s="1"/>
  <c r="F71" i="46" s="1"/>
  <c r="R73" i="46"/>
  <c r="L73" i="46"/>
  <c r="L72" i="46" s="1"/>
  <c r="L71" i="46" s="1"/>
  <c r="K73" i="46"/>
  <c r="K72" i="46" s="1"/>
  <c r="K71" i="46" s="1"/>
  <c r="J73" i="46"/>
  <c r="J72" i="46" s="1"/>
  <c r="J71" i="46" s="1"/>
  <c r="I73" i="46"/>
  <c r="I72" i="46" s="1"/>
  <c r="I71" i="46" s="1"/>
  <c r="R72" i="46"/>
  <c r="R70" i="46"/>
  <c r="M70" i="46"/>
  <c r="R69" i="46"/>
  <c r="L69" i="46"/>
  <c r="L68" i="46" s="1"/>
  <c r="K69" i="46"/>
  <c r="K68" i="46" s="1"/>
  <c r="J69" i="46"/>
  <c r="J68" i="46" s="1"/>
  <c r="I69" i="46"/>
  <c r="R68" i="46"/>
  <c r="R67" i="46"/>
  <c r="M67" i="46"/>
  <c r="F67" i="46"/>
  <c r="F66" i="46" s="1"/>
  <c r="F65" i="46" s="1"/>
  <c r="F64" i="46" s="1"/>
  <c r="F63" i="46" s="1"/>
  <c r="R66" i="46"/>
  <c r="L66" i="46"/>
  <c r="L65" i="46" s="1"/>
  <c r="L64" i="46" s="1"/>
  <c r="K66" i="46"/>
  <c r="K65" i="46" s="1"/>
  <c r="J66" i="46"/>
  <c r="J65" i="46" s="1"/>
  <c r="I66" i="46"/>
  <c r="I65" i="46" s="1"/>
  <c r="R65" i="46"/>
  <c r="R62" i="46"/>
  <c r="M62" i="46"/>
  <c r="R61" i="46"/>
  <c r="L61" i="46"/>
  <c r="K61" i="46"/>
  <c r="J61" i="46"/>
  <c r="I61" i="46"/>
  <c r="R60" i="46"/>
  <c r="M60" i="46"/>
  <c r="R59" i="46"/>
  <c r="L59" i="46"/>
  <c r="K59" i="46"/>
  <c r="J59" i="46"/>
  <c r="I59" i="46"/>
  <c r="R58" i="46"/>
  <c r="M58" i="46"/>
  <c r="R57" i="46"/>
  <c r="L57" i="46"/>
  <c r="K57" i="46"/>
  <c r="J57" i="46"/>
  <c r="I57" i="46"/>
  <c r="R55" i="46"/>
  <c r="M55" i="46"/>
  <c r="R54" i="46"/>
  <c r="L54" i="46"/>
  <c r="K54" i="46"/>
  <c r="J54" i="46"/>
  <c r="I54" i="46"/>
  <c r="R53" i="46"/>
  <c r="M53" i="46"/>
  <c r="F53" i="46"/>
  <c r="F52" i="46" s="1"/>
  <c r="F51" i="46" s="1"/>
  <c r="R52" i="46"/>
  <c r="L52" i="46"/>
  <c r="K52" i="46"/>
  <c r="J52" i="46"/>
  <c r="J51" i="46" s="1"/>
  <c r="I52" i="46"/>
  <c r="I51" i="46" s="1"/>
  <c r="K51" i="46"/>
  <c r="R49" i="46"/>
  <c r="M49" i="46"/>
  <c r="F49" i="46"/>
  <c r="R48" i="46"/>
  <c r="M48" i="46"/>
  <c r="F48" i="46"/>
  <c r="R47" i="46"/>
  <c r="M47" i="46"/>
  <c r="F47" i="46"/>
  <c r="R46" i="46"/>
  <c r="L46" i="46"/>
  <c r="L45" i="46"/>
  <c r="L44" i="46" s="1"/>
  <c r="K46" i="46"/>
  <c r="K45" i="46" s="1"/>
  <c r="K44" i="46" s="1"/>
  <c r="J46" i="46"/>
  <c r="J45" i="46" s="1"/>
  <c r="J44" i="46" s="1"/>
  <c r="I46" i="46"/>
  <c r="I45" i="46" s="1"/>
  <c r="I44" i="46" s="1"/>
  <c r="R45" i="46"/>
  <c r="R44" i="46"/>
  <c r="R43" i="46"/>
  <c r="M43" i="46"/>
  <c r="F43" i="46"/>
  <c r="R42" i="46"/>
  <c r="M42" i="46"/>
  <c r="F42" i="46"/>
  <c r="R41" i="46"/>
  <c r="L41" i="46"/>
  <c r="L40" i="46"/>
  <c r="K41" i="46"/>
  <c r="K40" i="46" s="1"/>
  <c r="J41" i="46"/>
  <c r="J40" i="46" s="1"/>
  <c r="I41" i="46"/>
  <c r="R40" i="46"/>
  <c r="R39" i="46"/>
  <c r="M39" i="46"/>
  <c r="H39" i="46" s="1"/>
  <c r="F39" i="46"/>
  <c r="R38" i="46"/>
  <c r="M38" i="46"/>
  <c r="F38" i="46"/>
  <c r="R37" i="46"/>
  <c r="L37" i="46"/>
  <c r="L36" i="46" s="1"/>
  <c r="K37" i="46"/>
  <c r="K36" i="46" s="1"/>
  <c r="J37" i="46"/>
  <c r="J36" i="46" s="1"/>
  <c r="I37" i="46"/>
  <c r="I36" i="46" s="1"/>
  <c r="R36" i="46"/>
  <c r="R33" i="46"/>
  <c r="M33" i="46"/>
  <c r="F33" i="46"/>
  <c r="R32" i="46"/>
  <c r="M32" i="46"/>
  <c r="F32" i="46"/>
  <c r="R31" i="46"/>
  <c r="L31" i="46"/>
  <c r="K31" i="46"/>
  <c r="J31" i="46"/>
  <c r="I31" i="46"/>
  <c r="R30" i="46"/>
  <c r="M30" i="46"/>
  <c r="R29" i="46"/>
  <c r="H29" i="46" s="1"/>
  <c r="M29" i="46"/>
  <c r="R28" i="46"/>
  <c r="L28" i="46"/>
  <c r="K28" i="46"/>
  <c r="J28" i="46"/>
  <c r="I28" i="46"/>
  <c r="R27" i="46"/>
  <c r="M27" i="46"/>
  <c r="F27" i="46"/>
  <c r="R26" i="46"/>
  <c r="M26" i="46"/>
  <c r="F26" i="46"/>
  <c r="R25" i="46"/>
  <c r="M25" i="46"/>
  <c r="F25" i="46"/>
  <c r="R24" i="46"/>
  <c r="L24" i="46"/>
  <c r="K24" i="46"/>
  <c r="K23" i="46" s="1"/>
  <c r="J24" i="46"/>
  <c r="J23" i="46" s="1"/>
  <c r="R22" i="46"/>
  <c r="M22" i="46"/>
  <c r="H22" i="46" s="1"/>
  <c r="F22" i="46"/>
  <c r="F21" i="46" s="1"/>
  <c r="R21" i="46"/>
  <c r="L21" i="46"/>
  <c r="K21" i="46"/>
  <c r="J21" i="46"/>
  <c r="I21" i="46"/>
  <c r="I14" i="46" s="1"/>
  <c r="R20" i="46"/>
  <c r="M20" i="46"/>
  <c r="R19" i="46"/>
  <c r="H19" i="46"/>
  <c r="M19" i="46"/>
  <c r="R18" i="46"/>
  <c r="L18" i="46"/>
  <c r="K18" i="46"/>
  <c r="J18" i="46"/>
  <c r="I18" i="46"/>
  <c r="R17" i="46"/>
  <c r="M17" i="46"/>
  <c r="F17" i="46"/>
  <c r="R16" i="46"/>
  <c r="M16" i="46"/>
  <c r="F16" i="46"/>
  <c r="R15" i="46"/>
  <c r="L15" i="46"/>
  <c r="K15" i="46"/>
  <c r="J15" i="46"/>
  <c r="I15" i="46"/>
  <c r="L220" i="45"/>
  <c r="K220" i="45"/>
  <c r="J220" i="45"/>
  <c r="I220" i="45"/>
  <c r="L219" i="45"/>
  <c r="K219" i="45"/>
  <c r="J219" i="45"/>
  <c r="I219" i="45"/>
  <c r="L218" i="45"/>
  <c r="K218" i="45"/>
  <c r="J218" i="45"/>
  <c r="I218" i="45"/>
  <c r="L217" i="45"/>
  <c r="K217" i="45"/>
  <c r="J217" i="45"/>
  <c r="I217" i="45"/>
  <c r="L216" i="45"/>
  <c r="K216" i="45"/>
  <c r="J216" i="45"/>
  <c r="I216" i="45"/>
  <c r="L215" i="45"/>
  <c r="K215" i="45"/>
  <c r="J215" i="45"/>
  <c r="I215" i="45"/>
  <c r="L214" i="45"/>
  <c r="K214" i="45"/>
  <c r="J214" i="45"/>
  <c r="I214" i="45"/>
  <c r="L213" i="45"/>
  <c r="K213" i="45"/>
  <c r="J213" i="45"/>
  <c r="I213" i="45"/>
  <c r="L212" i="45"/>
  <c r="K212" i="45"/>
  <c r="J212" i="45"/>
  <c r="I212" i="45"/>
  <c r="L211" i="45"/>
  <c r="K211" i="45"/>
  <c r="J211" i="45"/>
  <c r="I211" i="45"/>
  <c r="L210" i="45"/>
  <c r="K210" i="45"/>
  <c r="J210" i="45"/>
  <c r="I210" i="45"/>
  <c r="L209" i="45"/>
  <c r="K209" i="45"/>
  <c r="J209" i="45"/>
  <c r="I209" i="45"/>
  <c r="L208" i="45"/>
  <c r="K208" i="45"/>
  <c r="J208" i="45"/>
  <c r="I208" i="45"/>
  <c r="L207" i="45"/>
  <c r="K207" i="45"/>
  <c r="J207" i="45"/>
  <c r="I207" i="45"/>
  <c r="L206" i="45"/>
  <c r="K206" i="45"/>
  <c r="J206" i="45"/>
  <c r="I206" i="45"/>
  <c r="L205" i="45"/>
  <c r="K205" i="45"/>
  <c r="J205" i="45"/>
  <c r="I205" i="45"/>
  <c r="L203" i="45"/>
  <c r="K203" i="45"/>
  <c r="J203" i="45"/>
  <c r="I203" i="45"/>
  <c r="L202" i="45"/>
  <c r="K202" i="45"/>
  <c r="J202" i="45"/>
  <c r="I202" i="45"/>
  <c r="L201" i="45"/>
  <c r="K201" i="45"/>
  <c r="J201" i="45"/>
  <c r="I201" i="45"/>
  <c r="L200" i="45"/>
  <c r="K200" i="45"/>
  <c r="J200" i="45"/>
  <c r="I200" i="45"/>
  <c r="L199" i="45"/>
  <c r="K199" i="45"/>
  <c r="J199" i="45"/>
  <c r="I199" i="45"/>
  <c r="L198" i="45"/>
  <c r="K198" i="45"/>
  <c r="J198" i="45"/>
  <c r="I198" i="45"/>
  <c r="L197" i="45"/>
  <c r="K197" i="45"/>
  <c r="J197" i="45"/>
  <c r="I197" i="45"/>
  <c r="L196" i="45"/>
  <c r="K196" i="45"/>
  <c r="J196" i="45"/>
  <c r="I196" i="45"/>
  <c r="L195" i="45"/>
  <c r="K195" i="45"/>
  <c r="J195" i="45"/>
  <c r="I195" i="45"/>
  <c r="L194" i="45"/>
  <c r="K194" i="45"/>
  <c r="J194" i="45"/>
  <c r="I194" i="45"/>
  <c r="L193" i="45"/>
  <c r="K193" i="45"/>
  <c r="J193" i="45"/>
  <c r="I193" i="45"/>
  <c r="L192" i="45"/>
  <c r="K192" i="45"/>
  <c r="J192" i="45"/>
  <c r="I192" i="45"/>
  <c r="L191" i="45"/>
  <c r="K191" i="45"/>
  <c r="J191" i="45"/>
  <c r="I191" i="45"/>
  <c r="L190" i="45"/>
  <c r="K190" i="45"/>
  <c r="J190" i="45"/>
  <c r="I190" i="45"/>
  <c r="L189" i="45"/>
  <c r="K189" i="45"/>
  <c r="J189" i="45"/>
  <c r="I189" i="45"/>
  <c r="T188" i="45"/>
  <c r="L188" i="45"/>
  <c r="K188" i="45"/>
  <c r="J188" i="45"/>
  <c r="I188" i="45"/>
  <c r="L186" i="45"/>
  <c r="K186" i="45"/>
  <c r="J186" i="45"/>
  <c r="I186" i="45"/>
  <c r="L185" i="45"/>
  <c r="K185" i="45"/>
  <c r="J185" i="45"/>
  <c r="I185" i="45"/>
  <c r="L184" i="45"/>
  <c r="K184" i="45"/>
  <c r="J184" i="45"/>
  <c r="I184" i="45"/>
  <c r="L183" i="45"/>
  <c r="K183" i="45"/>
  <c r="J183" i="45"/>
  <c r="I183" i="45"/>
  <c r="L182" i="45"/>
  <c r="K182" i="45"/>
  <c r="J182" i="45"/>
  <c r="I182" i="45"/>
  <c r="L181" i="45"/>
  <c r="K181" i="45"/>
  <c r="J181" i="45"/>
  <c r="I181" i="45"/>
  <c r="L180" i="45"/>
  <c r="K180" i="45"/>
  <c r="J180" i="45"/>
  <c r="I180" i="45"/>
  <c r="L179" i="45"/>
  <c r="K179" i="45"/>
  <c r="J179" i="45"/>
  <c r="I179" i="45"/>
  <c r="L178" i="45"/>
  <c r="K178" i="45"/>
  <c r="J178" i="45"/>
  <c r="I178" i="45"/>
  <c r="L177" i="45"/>
  <c r="K177" i="45"/>
  <c r="J177" i="45"/>
  <c r="I177" i="45"/>
  <c r="L176" i="45"/>
  <c r="K176" i="45"/>
  <c r="J176" i="45"/>
  <c r="I176" i="45"/>
  <c r="L175" i="45"/>
  <c r="K175" i="45"/>
  <c r="J175" i="45"/>
  <c r="I175" i="45"/>
  <c r="L174" i="45"/>
  <c r="K174" i="45"/>
  <c r="J174" i="45"/>
  <c r="I174" i="45"/>
  <c r="L173" i="45"/>
  <c r="K173" i="45"/>
  <c r="J173" i="45"/>
  <c r="I173" i="45"/>
  <c r="L172" i="45"/>
  <c r="K172" i="45"/>
  <c r="J172" i="45"/>
  <c r="I172" i="45"/>
  <c r="L171" i="45"/>
  <c r="K171" i="45"/>
  <c r="J171" i="45"/>
  <c r="I171" i="45"/>
  <c r="R151" i="45"/>
  <c r="Q151" i="45"/>
  <c r="P151" i="45"/>
  <c r="O151" i="45"/>
  <c r="N151" i="45"/>
  <c r="M151" i="45"/>
  <c r="L151" i="45"/>
  <c r="K151" i="45"/>
  <c r="J151" i="45"/>
  <c r="I151" i="45"/>
  <c r="R150" i="45"/>
  <c r="Q150" i="45"/>
  <c r="P150" i="45"/>
  <c r="O150" i="45"/>
  <c r="N150" i="45"/>
  <c r="M150" i="45"/>
  <c r="L150" i="45"/>
  <c r="K150" i="45"/>
  <c r="J150" i="45"/>
  <c r="I150" i="45"/>
  <c r="R149" i="45"/>
  <c r="Q149" i="45"/>
  <c r="P149" i="45"/>
  <c r="O149" i="45"/>
  <c r="N149" i="45"/>
  <c r="M149" i="45"/>
  <c r="L149" i="45"/>
  <c r="K149" i="45"/>
  <c r="J149" i="45"/>
  <c r="I149" i="45"/>
  <c r="R148" i="45"/>
  <c r="Q148" i="45"/>
  <c r="P148" i="45"/>
  <c r="O148" i="45"/>
  <c r="N148" i="45"/>
  <c r="M148" i="45"/>
  <c r="L148" i="45"/>
  <c r="K148" i="45"/>
  <c r="J148" i="45"/>
  <c r="I148" i="45"/>
  <c r="R147" i="45"/>
  <c r="Q147" i="45"/>
  <c r="P147" i="45"/>
  <c r="O147" i="45"/>
  <c r="N147" i="45"/>
  <c r="M147" i="45"/>
  <c r="L147" i="45"/>
  <c r="K147" i="45"/>
  <c r="J147" i="45"/>
  <c r="I147" i="45"/>
  <c r="R146" i="45"/>
  <c r="Q146" i="45"/>
  <c r="P146" i="45"/>
  <c r="O146" i="45"/>
  <c r="N146" i="45"/>
  <c r="M146" i="45"/>
  <c r="L146" i="45"/>
  <c r="K146" i="45"/>
  <c r="J146" i="45"/>
  <c r="I146" i="45"/>
  <c r="R145" i="45"/>
  <c r="Q145" i="45"/>
  <c r="P145" i="45"/>
  <c r="O145" i="45"/>
  <c r="N145" i="45"/>
  <c r="M145" i="45"/>
  <c r="L145" i="45"/>
  <c r="K145" i="45"/>
  <c r="J145" i="45"/>
  <c r="I145" i="45"/>
  <c r="R144" i="45"/>
  <c r="Q144" i="45"/>
  <c r="P144" i="45"/>
  <c r="O144" i="45"/>
  <c r="N144" i="45"/>
  <c r="M144" i="45"/>
  <c r="L144" i="45"/>
  <c r="K144" i="45"/>
  <c r="J144" i="45"/>
  <c r="I144" i="45"/>
  <c r="R143" i="45"/>
  <c r="Q143" i="45"/>
  <c r="P143" i="45"/>
  <c r="O143" i="45"/>
  <c r="N143" i="45"/>
  <c r="M143" i="45"/>
  <c r="L143" i="45"/>
  <c r="K143" i="45"/>
  <c r="J143" i="45"/>
  <c r="I143" i="45"/>
  <c r="R142" i="45"/>
  <c r="Q142" i="45"/>
  <c r="P142" i="45"/>
  <c r="O142" i="45"/>
  <c r="N142" i="45"/>
  <c r="M142" i="45"/>
  <c r="L142" i="45"/>
  <c r="K142" i="45"/>
  <c r="J142" i="45"/>
  <c r="I142" i="45"/>
  <c r="R141" i="45"/>
  <c r="Q141" i="45"/>
  <c r="P141" i="45"/>
  <c r="O141" i="45"/>
  <c r="N141" i="45"/>
  <c r="M141" i="45"/>
  <c r="L141" i="45"/>
  <c r="K141" i="45"/>
  <c r="J141" i="45"/>
  <c r="I141" i="45"/>
  <c r="R140" i="45"/>
  <c r="Q140" i="45"/>
  <c r="P140" i="45"/>
  <c r="O140" i="45"/>
  <c r="N140" i="45"/>
  <c r="M140" i="45"/>
  <c r="L140" i="45"/>
  <c r="K140" i="45"/>
  <c r="J140" i="45"/>
  <c r="I140" i="45"/>
  <c r="R139" i="45"/>
  <c r="Q139" i="45"/>
  <c r="P139" i="45"/>
  <c r="O139" i="45"/>
  <c r="N139" i="45"/>
  <c r="M139" i="45"/>
  <c r="L139" i="45"/>
  <c r="K139" i="45"/>
  <c r="J139" i="45"/>
  <c r="I139" i="45"/>
  <c r="R138" i="45"/>
  <c r="Q138" i="45"/>
  <c r="P138" i="45"/>
  <c r="O138" i="45"/>
  <c r="N138" i="45"/>
  <c r="M138" i="45"/>
  <c r="L138" i="45"/>
  <c r="K138" i="45"/>
  <c r="J138" i="45"/>
  <c r="I138" i="45"/>
  <c r="R137" i="45"/>
  <c r="Q137" i="45"/>
  <c r="P137" i="45"/>
  <c r="O137" i="45"/>
  <c r="N137" i="45"/>
  <c r="M137" i="45"/>
  <c r="L137" i="45"/>
  <c r="K137" i="45"/>
  <c r="J137" i="45"/>
  <c r="I137" i="45"/>
  <c r="R136" i="45"/>
  <c r="Q136" i="45"/>
  <c r="P136" i="45"/>
  <c r="O136" i="45"/>
  <c r="N136" i="45"/>
  <c r="M136" i="45"/>
  <c r="L136" i="45"/>
  <c r="L135" i="45" s="1"/>
  <c r="K136" i="45"/>
  <c r="K135" i="45" s="1"/>
  <c r="J136" i="45"/>
  <c r="I136" i="45"/>
  <c r="R134" i="45"/>
  <c r="Q134" i="45"/>
  <c r="P134" i="45"/>
  <c r="O134" i="45"/>
  <c r="N134" i="45"/>
  <c r="M134" i="45"/>
  <c r="L134" i="45"/>
  <c r="K134" i="45"/>
  <c r="J134" i="45"/>
  <c r="I134" i="45"/>
  <c r="R133" i="45"/>
  <c r="Q133" i="45"/>
  <c r="P133" i="45"/>
  <c r="O133" i="45"/>
  <c r="N133" i="45"/>
  <c r="M133" i="45"/>
  <c r="L133" i="45"/>
  <c r="K133" i="45"/>
  <c r="J133" i="45"/>
  <c r="I133" i="45"/>
  <c r="R132" i="45"/>
  <c r="Q132" i="45"/>
  <c r="P132" i="45"/>
  <c r="O132" i="45"/>
  <c r="N132" i="45"/>
  <c r="M132" i="45"/>
  <c r="L132" i="45"/>
  <c r="K132" i="45"/>
  <c r="J132" i="45"/>
  <c r="I132" i="45"/>
  <c r="R131" i="45"/>
  <c r="Q131" i="45"/>
  <c r="P131" i="45"/>
  <c r="O131" i="45"/>
  <c r="N131" i="45"/>
  <c r="M131" i="45"/>
  <c r="L131" i="45"/>
  <c r="K131" i="45"/>
  <c r="J131" i="45"/>
  <c r="I131" i="45"/>
  <c r="R130" i="45"/>
  <c r="Q130" i="45"/>
  <c r="P130" i="45"/>
  <c r="O130" i="45"/>
  <c r="N130" i="45"/>
  <c r="M130" i="45"/>
  <c r="L130" i="45"/>
  <c r="K130" i="45"/>
  <c r="J130" i="45"/>
  <c r="I130" i="45"/>
  <c r="R129" i="45"/>
  <c r="Q129" i="45"/>
  <c r="P129" i="45"/>
  <c r="O129" i="45"/>
  <c r="N129" i="45"/>
  <c r="M129" i="45"/>
  <c r="L129" i="45"/>
  <c r="K129" i="45"/>
  <c r="J129" i="45"/>
  <c r="I129" i="45"/>
  <c r="R128" i="45"/>
  <c r="Q128" i="45"/>
  <c r="P128" i="45"/>
  <c r="O128" i="45"/>
  <c r="N128" i="45"/>
  <c r="M128" i="45"/>
  <c r="L128" i="45"/>
  <c r="K128" i="45"/>
  <c r="J128" i="45"/>
  <c r="I128" i="45"/>
  <c r="R127" i="45"/>
  <c r="Q127" i="45"/>
  <c r="P127" i="45"/>
  <c r="O127" i="45"/>
  <c r="N127" i="45"/>
  <c r="M127" i="45"/>
  <c r="L127" i="45"/>
  <c r="K127" i="45"/>
  <c r="J127" i="45"/>
  <c r="I127" i="45"/>
  <c r="R126" i="45"/>
  <c r="Q126" i="45"/>
  <c r="P126" i="45"/>
  <c r="O126" i="45"/>
  <c r="N126" i="45"/>
  <c r="M126" i="45"/>
  <c r="L126" i="45"/>
  <c r="K126" i="45"/>
  <c r="J126" i="45"/>
  <c r="I126" i="45"/>
  <c r="R125" i="45"/>
  <c r="Q125" i="45"/>
  <c r="P125" i="45"/>
  <c r="O125" i="45"/>
  <c r="N125" i="45"/>
  <c r="M125" i="45"/>
  <c r="L125" i="45"/>
  <c r="K125" i="45"/>
  <c r="J125" i="45"/>
  <c r="I125" i="45"/>
  <c r="R124" i="45"/>
  <c r="Q124" i="45"/>
  <c r="P124" i="45"/>
  <c r="O124" i="45"/>
  <c r="N124" i="45"/>
  <c r="M124" i="45"/>
  <c r="L124" i="45"/>
  <c r="K124" i="45"/>
  <c r="J124" i="45"/>
  <c r="I124" i="45"/>
  <c r="R123" i="45"/>
  <c r="Q123" i="45"/>
  <c r="P123" i="45"/>
  <c r="O123" i="45"/>
  <c r="N123" i="45"/>
  <c r="M123" i="45"/>
  <c r="L123" i="45"/>
  <c r="K123" i="45"/>
  <c r="J123" i="45"/>
  <c r="I123" i="45"/>
  <c r="R122" i="45"/>
  <c r="Q122" i="45"/>
  <c r="P122" i="45"/>
  <c r="O122" i="45"/>
  <c r="N122" i="45"/>
  <c r="M122" i="45"/>
  <c r="L122" i="45"/>
  <c r="K122" i="45"/>
  <c r="J122" i="45"/>
  <c r="I122" i="45"/>
  <c r="R121" i="45"/>
  <c r="Q121" i="45"/>
  <c r="P121" i="45"/>
  <c r="O121" i="45"/>
  <c r="N121" i="45"/>
  <c r="M121" i="45"/>
  <c r="L121" i="45"/>
  <c r="K121" i="45"/>
  <c r="J121" i="45"/>
  <c r="I121" i="45"/>
  <c r="R120" i="45"/>
  <c r="Q120" i="45"/>
  <c r="P120" i="45"/>
  <c r="O120" i="45"/>
  <c r="N120" i="45"/>
  <c r="M120" i="45"/>
  <c r="L120" i="45"/>
  <c r="K120" i="45"/>
  <c r="J120" i="45"/>
  <c r="I120" i="45"/>
  <c r="R119" i="45"/>
  <c r="Q119" i="45"/>
  <c r="P119" i="45"/>
  <c r="O119" i="45"/>
  <c r="N119" i="45"/>
  <c r="M119" i="45"/>
  <c r="L119" i="45"/>
  <c r="K119" i="45"/>
  <c r="J119" i="45"/>
  <c r="I119" i="45"/>
  <c r="R117" i="45"/>
  <c r="Q117" i="45"/>
  <c r="P117" i="45"/>
  <c r="O117" i="45"/>
  <c r="O168" i="45" s="1"/>
  <c r="N117" i="45"/>
  <c r="M117" i="45"/>
  <c r="M168" i="45" s="1"/>
  <c r="L117" i="45"/>
  <c r="L168" i="45" s="1"/>
  <c r="K117" i="45"/>
  <c r="J117" i="45"/>
  <c r="J168" i="45" s="1"/>
  <c r="I117" i="45"/>
  <c r="I168" i="45" s="1"/>
  <c r="R116" i="45"/>
  <c r="R167" i="45" s="1"/>
  <c r="Q116" i="45"/>
  <c r="Q167" i="45" s="1"/>
  <c r="P116" i="45"/>
  <c r="O116" i="45"/>
  <c r="N116" i="45"/>
  <c r="M116" i="45"/>
  <c r="M167" i="45" s="1"/>
  <c r="L116" i="45"/>
  <c r="L167" i="45" s="1"/>
  <c r="K116" i="45"/>
  <c r="J116" i="45"/>
  <c r="I116" i="45"/>
  <c r="I167" i="45" s="1"/>
  <c r="R115" i="45"/>
  <c r="Q115" i="45"/>
  <c r="P115" i="45"/>
  <c r="O115" i="45"/>
  <c r="O166" i="45" s="1"/>
  <c r="N115" i="45"/>
  <c r="M115" i="45"/>
  <c r="M166" i="45" s="1"/>
  <c r="L115" i="45"/>
  <c r="L166" i="45" s="1"/>
  <c r="K115" i="45"/>
  <c r="K166" i="45" s="1"/>
  <c r="J115" i="45"/>
  <c r="I115" i="45"/>
  <c r="I166" i="45" s="1"/>
  <c r="R114" i="45"/>
  <c r="Q114" i="45"/>
  <c r="P114" i="45"/>
  <c r="O114" i="45"/>
  <c r="N114" i="45"/>
  <c r="M114" i="45"/>
  <c r="M165" i="45" s="1"/>
  <c r="L114" i="45"/>
  <c r="L165" i="45" s="1"/>
  <c r="K114" i="45"/>
  <c r="K165" i="45" s="1"/>
  <c r="J114" i="45"/>
  <c r="I114" i="45"/>
  <c r="I165" i="45" s="1"/>
  <c r="R113" i="45"/>
  <c r="Q113" i="45"/>
  <c r="P113" i="45"/>
  <c r="P164" i="45" s="1"/>
  <c r="O113" i="45"/>
  <c r="O164" i="45" s="1"/>
  <c r="N113" i="45"/>
  <c r="M113" i="45"/>
  <c r="L113" i="45"/>
  <c r="K113" i="45"/>
  <c r="J113" i="45"/>
  <c r="J164" i="45" s="1"/>
  <c r="I113" i="45"/>
  <c r="I164" i="45" s="1"/>
  <c r="R112" i="45"/>
  <c r="R163" i="45" s="1"/>
  <c r="Q112" i="45"/>
  <c r="Q163" i="45" s="1"/>
  <c r="P112" i="45"/>
  <c r="O112" i="45"/>
  <c r="N112" i="45"/>
  <c r="M112" i="45"/>
  <c r="L112" i="45"/>
  <c r="L163" i="45" s="1"/>
  <c r="K112" i="45"/>
  <c r="K163" i="45" s="1"/>
  <c r="J112" i="45"/>
  <c r="I112" i="45"/>
  <c r="R111" i="45"/>
  <c r="Q111" i="45"/>
  <c r="P111" i="45"/>
  <c r="O111" i="45"/>
  <c r="O162" i="45" s="1"/>
  <c r="N111" i="45"/>
  <c r="M111" i="45"/>
  <c r="M162" i="45" s="1"/>
  <c r="L111" i="45"/>
  <c r="K111" i="45"/>
  <c r="J111" i="45"/>
  <c r="J162" i="45" s="1"/>
  <c r="I111" i="45"/>
  <c r="R110" i="45"/>
  <c r="Q110" i="45"/>
  <c r="Q161" i="45"/>
  <c r="P110" i="45"/>
  <c r="P161" i="45" s="1"/>
  <c r="O110" i="45"/>
  <c r="N110" i="45"/>
  <c r="N161" i="45" s="1"/>
  <c r="M110" i="45"/>
  <c r="L110" i="45"/>
  <c r="L161" i="45" s="1"/>
  <c r="K110" i="45"/>
  <c r="K161" i="45" s="1"/>
  <c r="J110" i="45"/>
  <c r="I110" i="45"/>
  <c r="R109" i="45"/>
  <c r="R160" i="45" s="1"/>
  <c r="Q109" i="45"/>
  <c r="P109" i="45"/>
  <c r="O109" i="45"/>
  <c r="O160" i="45" s="1"/>
  <c r="N109" i="45"/>
  <c r="M109" i="45"/>
  <c r="M160" i="45" s="1"/>
  <c r="L109" i="45"/>
  <c r="K109" i="45"/>
  <c r="J109" i="45"/>
  <c r="J160" i="45" s="1"/>
  <c r="I109" i="45"/>
  <c r="I160" i="45" s="1"/>
  <c r="R108" i="45"/>
  <c r="R159" i="45" s="1"/>
  <c r="Q108" i="45"/>
  <c r="P108" i="45"/>
  <c r="P159" i="45" s="1"/>
  <c r="O108" i="45"/>
  <c r="N108" i="45"/>
  <c r="M108" i="45"/>
  <c r="L108" i="45"/>
  <c r="L159" i="45" s="1"/>
  <c r="K108" i="45"/>
  <c r="J108" i="45"/>
  <c r="I108" i="45"/>
  <c r="R107" i="45"/>
  <c r="Q107" i="45"/>
  <c r="P107" i="45"/>
  <c r="O107" i="45"/>
  <c r="O158" i="45" s="1"/>
  <c r="N107" i="45"/>
  <c r="M107" i="45"/>
  <c r="M158" i="45" s="1"/>
  <c r="L107" i="45"/>
  <c r="K107" i="45"/>
  <c r="J107" i="45"/>
  <c r="I107" i="45"/>
  <c r="I158" i="45" s="1"/>
  <c r="R106" i="45"/>
  <c r="Q106" i="45"/>
  <c r="Q157" i="45" s="1"/>
  <c r="P106" i="45"/>
  <c r="O106" i="45"/>
  <c r="N106" i="45"/>
  <c r="M106" i="45"/>
  <c r="L106" i="45"/>
  <c r="L157" i="45" s="1"/>
  <c r="K106" i="45"/>
  <c r="K157" i="45" s="1"/>
  <c r="J106" i="45"/>
  <c r="J157" i="45" s="1"/>
  <c r="I106" i="45"/>
  <c r="R105" i="45"/>
  <c r="Q105" i="45"/>
  <c r="P105" i="45"/>
  <c r="P156" i="45" s="1"/>
  <c r="O105" i="45"/>
  <c r="O156" i="45" s="1"/>
  <c r="N105" i="45"/>
  <c r="M105" i="45"/>
  <c r="L105" i="45"/>
  <c r="L156" i="45" s="1"/>
  <c r="K105" i="45"/>
  <c r="J105" i="45"/>
  <c r="J156" i="45" s="1"/>
  <c r="I105" i="45"/>
  <c r="I156" i="45" s="1"/>
  <c r="R104" i="45"/>
  <c r="R155" i="45" s="1"/>
  <c r="Q104" i="45"/>
  <c r="P104" i="45"/>
  <c r="O104" i="45"/>
  <c r="N104" i="45"/>
  <c r="M104" i="45"/>
  <c r="L104" i="45"/>
  <c r="K104" i="45"/>
  <c r="K155" i="45" s="1"/>
  <c r="J104" i="45"/>
  <c r="J155" i="45" s="1"/>
  <c r="I104" i="45"/>
  <c r="R103" i="45"/>
  <c r="Q103" i="45"/>
  <c r="P103" i="45"/>
  <c r="O103" i="45"/>
  <c r="O154" i="45" s="1"/>
  <c r="N103" i="45"/>
  <c r="M103" i="45"/>
  <c r="M154" i="45" s="1"/>
  <c r="L103" i="45"/>
  <c r="K103" i="45"/>
  <c r="J103" i="45"/>
  <c r="J154" i="45" s="1"/>
  <c r="I103" i="45"/>
  <c r="R102" i="45"/>
  <c r="R153" i="45" s="1"/>
  <c r="Q102" i="45"/>
  <c r="Q153" i="45" s="1"/>
  <c r="P102" i="45"/>
  <c r="O102" i="45"/>
  <c r="N102" i="45"/>
  <c r="N153" i="45" s="1"/>
  <c r="M102" i="45"/>
  <c r="L102" i="45"/>
  <c r="L153" i="45" s="1"/>
  <c r="K102" i="45"/>
  <c r="J102" i="45"/>
  <c r="J153" i="45" s="1"/>
  <c r="I102" i="45"/>
  <c r="R81" i="45"/>
  <c r="M81" i="45"/>
  <c r="F81" i="45"/>
  <c r="R80" i="45"/>
  <c r="M80" i="45"/>
  <c r="F80" i="45"/>
  <c r="F79" i="45" s="1"/>
  <c r="F78" i="45" s="1"/>
  <c r="F77" i="45" s="1"/>
  <c r="F76" i="45" s="1"/>
  <c r="F75" i="45" s="1"/>
  <c r="M79" i="45"/>
  <c r="R74" i="45"/>
  <c r="M74" i="45"/>
  <c r="F74" i="45"/>
  <c r="F73" i="45" s="1"/>
  <c r="F72" i="45" s="1"/>
  <c r="F71" i="45" s="1"/>
  <c r="R73" i="45"/>
  <c r="L73" i="45"/>
  <c r="L72" i="45" s="1"/>
  <c r="L71" i="45" s="1"/>
  <c r="K73" i="45"/>
  <c r="K72" i="45" s="1"/>
  <c r="K71" i="45" s="1"/>
  <c r="J73" i="45"/>
  <c r="J72" i="45" s="1"/>
  <c r="J71" i="45" s="1"/>
  <c r="I73" i="45"/>
  <c r="I72" i="45" s="1"/>
  <c r="R70" i="45"/>
  <c r="H70" i="45" s="1"/>
  <c r="M70" i="45"/>
  <c r="R69" i="45"/>
  <c r="L69" i="45"/>
  <c r="L68" i="45" s="1"/>
  <c r="K69" i="45"/>
  <c r="K68" i="45" s="1"/>
  <c r="J69" i="45"/>
  <c r="J68" i="45" s="1"/>
  <c r="I69" i="45"/>
  <c r="I68" i="45" s="1"/>
  <c r="R68" i="45"/>
  <c r="R67" i="45"/>
  <c r="M67" i="45"/>
  <c r="F67" i="45"/>
  <c r="F66" i="45" s="1"/>
  <c r="F65" i="45" s="1"/>
  <c r="F64" i="45" s="1"/>
  <c r="R66" i="45"/>
  <c r="L66" i="45"/>
  <c r="L65" i="45" s="1"/>
  <c r="K66" i="45"/>
  <c r="K65" i="45" s="1"/>
  <c r="J66" i="45"/>
  <c r="J65" i="45" s="1"/>
  <c r="J64" i="45" s="1"/>
  <c r="I66" i="45"/>
  <c r="I65" i="45" s="1"/>
  <c r="R65" i="45"/>
  <c r="R62" i="45"/>
  <c r="M62" i="45"/>
  <c r="R61" i="45"/>
  <c r="L61" i="45"/>
  <c r="K61" i="45"/>
  <c r="J61" i="45"/>
  <c r="I61" i="45"/>
  <c r="R60" i="45"/>
  <c r="M60" i="45"/>
  <c r="R59" i="45"/>
  <c r="L59" i="45"/>
  <c r="K59" i="45"/>
  <c r="J59" i="45"/>
  <c r="I59" i="45"/>
  <c r="R58" i="45"/>
  <c r="M58" i="45"/>
  <c r="F58" i="45"/>
  <c r="F57" i="45" s="1"/>
  <c r="F56" i="45" s="1"/>
  <c r="R57" i="45"/>
  <c r="L57" i="45"/>
  <c r="K57" i="45"/>
  <c r="J57" i="45"/>
  <c r="I57" i="45"/>
  <c r="R55" i="45"/>
  <c r="M55" i="45"/>
  <c r="R54" i="45"/>
  <c r="L54" i="45"/>
  <c r="K54" i="45"/>
  <c r="J54" i="45"/>
  <c r="I54" i="45"/>
  <c r="R53" i="45"/>
  <c r="M53" i="45"/>
  <c r="F52" i="45"/>
  <c r="F51" i="45" s="1"/>
  <c r="R52" i="45"/>
  <c r="L52" i="45"/>
  <c r="K52" i="45"/>
  <c r="J52" i="45"/>
  <c r="M52" i="45" s="1"/>
  <c r="H52" i="45" s="1"/>
  <c r="I52" i="45"/>
  <c r="R49" i="45"/>
  <c r="H49" i="45" s="1"/>
  <c r="M49" i="45"/>
  <c r="F49" i="45"/>
  <c r="R48" i="45"/>
  <c r="M48" i="45"/>
  <c r="F48" i="45"/>
  <c r="R47" i="45"/>
  <c r="M47" i="45"/>
  <c r="F47" i="45"/>
  <c r="R46" i="45"/>
  <c r="L46" i="45"/>
  <c r="L45" i="45" s="1"/>
  <c r="L44" i="45" s="1"/>
  <c r="K46" i="45"/>
  <c r="K45" i="45" s="1"/>
  <c r="K44" i="45" s="1"/>
  <c r="J46" i="45"/>
  <c r="J45" i="45" s="1"/>
  <c r="J44" i="45" s="1"/>
  <c r="I46" i="45"/>
  <c r="I45" i="45" s="1"/>
  <c r="I44" i="45" s="1"/>
  <c r="R43" i="45"/>
  <c r="H43" i="45" s="1"/>
  <c r="M43" i="45"/>
  <c r="F43" i="45"/>
  <c r="R42" i="45"/>
  <c r="H42" i="45" s="1"/>
  <c r="M42" i="45"/>
  <c r="F42" i="45"/>
  <c r="R41" i="45"/>
  <c r="L41" i="45"/>
  <c r="L40" i="45" s="1"/>
  <c r="K41" i="45"/>
  <c r="K40" i="45" s="1"/>
  <c r="J41" i="45"/>
  <c r="J40" i="45" s="1"/>
  <c r="I41" i="45"/>
  <c r="I40" i="45" s="1"/>
  <c r="R40" i="45"/>
  <c r="R39" i="45"/>
  <c r="M39" i="45"/>
  <c r="F39" i="45"/>
  <c r="R38" i="45"/>
  <c r="M38" i="45"/>
  <c r="U38" i="45" s="1"/>
  <c r="F38" i="45"/>
  <c r="F37" i="45" s="1"/>
  <c r="F36" i="45" s="1"/>
  <c r="R37" i="45"/>
  <c r="L37" i="45"/>
  <c r="L36" i="45" s="1"/>
  <c r="K37" i="45"/>
  <c r="K36" i="45" s="1"/>
  <c r="J37" i="45"/>
  <c r="J36" i="45" s="1"/>
  <c r="I37" i="45"/>
  <c r="I36" i="45" s="1"/>
  <c r="R36" i="45"/>
  <c r="R33" i="45"/>
  <c r="M33" i="45"/>
  <c r="H33" i="45" s="1"/>
  <c r="R32" i="45"/>
  <c r="M32" i="45"/>
  <c r="R31" i="45"/>
  <c r="L31" i="45"/>
  <c r="K31" i="45"/>
  <c r="J31" i="45"/>
  <c r="I31" i="45"/>
  <c r="R30" i="45"/>
  <c r="H30" i="45" s="1"/>
  <c r="M30" i="45"/>
  <c r="R29" i="45"/>
  <c r="M29" i="45"/>
  <c r="R28" i="45"/>
  <c r="L28" i="45"/>
  <c r="K28" i="45"/>
  <c r="J28" i="45"/>
  <c r="I28" i="45"/>
  <c r="R27" i="45"/>
  <c r="M27" i="45"/>
  <c r="F27" i="45"/>
  <c r="R26" i="45"/>
  <c r="M26" i="45"/>
  <c r="F26" i="45"/>
  <c r="R25" i="45"/>
  <c r="M25" i="45"/>
  <c r="F25" i="45"/>
  <c r="R24" i="45"/>
  <c r="L24" i="45"/>
  <c r="K24" i="45"/>
  <c r="J24" i="45"/>
  <c r="I24" i="45"/>
  <c r="R22" i="45"/>
  <c r="M22" i="45"/>
  <c r="F22" i="45"/>
  <c r="F21" i="45" s="1"/>
  <c r="R21" i="45"/>
  <c r="L21" i="45"/>
  <c r="K21" i="45"/>
  <c r="J21" i="45"/>
  <c r="I21" i="45"/>
  <c r="R20" i="45"/>
  <c r="M20" i="45"/>
  <c r="R19" i="45"/>
  <c r="M19" i="45"/>
  <c r="R18" i="45"/>
  <c r="L18" i="45"/>
  <c r="K18" i="45"/>
  <c r="J18" i="45"/>
  <c r="I18" i="45"/>
  <c r="R17" i="45"/>
  <c r="M17" i="45"/>
  <c r="F17" i="45"/>
  <c r="R16" i="45"/>
  <c r="M16" i="45"/>
  <c r="F16" i="45"/>
  <c r="R15" i="45"/>
  <c r="L15" i="45"/>
  <c r="K15" i="45"/>
  <c r="J15" i="45"/>
  <c r="I15" i="45"/>
  <c r="L221" i="44"/>
  <c r="K221" i="44"/>
  <c r="J221" i="44"/>
  <c r="I221" i="44"/>
  <c r="L220" i="44"/>
  <c r="K220" i="44"/>
  <c r="J220" i="44"/>
  <c r="I220" i="44"/>
  <c r="L219" i="44"/>
  <c r="K219" i="44"/>
  <c r="J219" i="44"/>
  <c r="I219" i="44"/>
  <c r="L218" i="44"/>
  <c r="K218" i="44"/>
  <c r="J218" i="44"/>
  <c r="I218" i="44"/>
  <c r="L217" i="44"/>
  <c r="K217" i="44"/>
  <c r="J217" i="44"/>
  <c r="I217" i="44"/>
  <c r="L216" i="44"/>
  <c r="K216" i="44"/>
  <c r="J216" i="44"/>
  <c r="I216" i="44"/>
  <c r="L215" i="44"/>
  <c r="K215" i="44"/>
  <c r="J215" i="44"/>
  <c r="I215" i="44"/>
  <c r="L214" i="44"/>
  <c r="K214" i="44"/>
  <c r="J214" i="44"/>
  <c r="I214" i="44"/>
  <c r="L213" i="44"/>
  <c r="K213" i="44"/>
  <c r="J213" i="44"/>
  <c r="I213" i="44"/>
  <c r="L212" i="44"/>
  <c r="K212" i="44"/>
  <c r="J212" i="44"/>
  <c r="I212" i="44"/>
  <c r="L211" i="44"/>
  <c r="K211" i="44"/>
  <c r="J211" i="44"/>
  <c r="I211" i="44"/>
  <c r="L210" i="44"/>
  <c r="K210" i="44"/>
  <c r="J210" i="44"/>
  <c r="I210" i="44"/>
  <c r="L209" i="44"/>
  <c r="K209" i="44"/>
  <c r="J209" i="44"/>
  <c r="I209" i="44"/>
  <c r="L208" i="44"/>
  <c r="K208" i="44"/>
  <c r="J208" i="44"/>
  <c r="I208" i="44"/>
  <c r="L207" i="44"/>
  <c r="K207" i="44"/>
  <c r="J207" i="44"/>
  <c r="I207" i="44"/>
  <c r="L206" i="44"/>
  <c r="K206" i="44"/>
  <c r="J206" i="44"/>
  <c r="I206" i="44"/>
  <c r="L204" i="44"/>
  <c r="K204" i="44"/>
  <c r="J204" i="44"/>
  <c r="I204" i="44"/>
  <c r="L203" i="44"/>
  <c r="K203" i="44"/>
  <c r="J203" i="44"/>
  <c r="I203" i="44"/>
  <c r="L202" i="44"/>
  <c r="K202" i="44"/>
  <c r="J202" i="44"/>
  <c r="I202" i="44"/>
  <c r="L201" i="44"/>
  <c r="K201" i="44"/>
  <c r="J201" i="44"/>
  <c r="I201" i="44"/>
  <c r="L200" i="44"/>
  <c r="K200" i="44"/>
  <c r="J200" i="44"/>
  <c r="I200" i="44"/>
  <c r="L199" i="44"/>
  <c r="K199" i="44"/>
  <c r="J199" i="44"/>
  <c r="I199" i="44"/>
  <c r="L198" i="44"/>
  <c r="K198" i="44"/>
  <c r="J198" i="44"/>
  <c r="I198" i="44"/>
  <c r="L197" i="44"/>
  <c r="K197" i="44"/>
  <c r="J197" i="44"/>
  <c r="I197" i="44"/>
  <c r="L196" i="44"/>
  <c r="K196" i="44"/>
  <c r="J196" i="44"/>
  <c r="I196" i="44"/>
  <c r="L195" i="44"/>
  <c r="K195" i="44"/>
  <c r="J195" i="44"/>
  <c r="I195" i="44"/>
  <c r="L194" i="44"/>
  <c r="K194" i="44"/>
  <c r="J194" i="44"/>
  <c r="I194" i="44"/>
  <c r="L193" i="44"/>
  <c r="K193" i="44"/>
  <c r="J193" i="44"/>
  <c r="I193" i="44"/>
  <c r="L192" i="44"/>
  <c r="K192" i="44"/>
  <c r="J192" i="44"/>
  <c r="I192" i="44"/>
  <c r="L191" i="44"/>
  <c r="K191" i="44"/>
  <c r="J191" i="44"/>
  <c r="I191" i="44"/>
  <c r="L190" i="44"/>
  <c r="K190" i="44"/>
  <c r="J190" i="44"/>
  <c r="I190" i="44"/>
  <c r="T189" i="44"/>
  <c r="L189" i="44"/>
  <c r="K189" i="44"/>
  <c r="J189" i="44"/>
  <c r="I189" i="44"/>
  <c r="L187" i="44"/>
  <c r="K187" i="44"/>
  <c r="J187" i="44"/>
  <c r="I187" i="44"/>
  <c r="L186" i="44"/>
  <c r="K186" i="44"/>
  <c r="J186" i="44"/>
  <c r="I186" i="44"/>
  <c r="L185" i="44"/>
  <c r="K185" i="44"/>
  <c r="J185" i="44"/>
  <c r="I185" i="44"/>
  <c r="L184" i="44"/>
  <c r="K184" i="44"/>
  <c r="J184" i="44"/>
  <c r="I184" i="44"/>
  <c r="L183" i="44"/>
  <c r="K183" i="44"/>
  <c r="J183" i="44"/>
  <c r="I183" i="44"/>
  <c r="L182" i="44"/>
  <c r="K182" i="44"/>
  <c r="J182" i="44"/>
  <c r="I182" i="44"/>
  <c r="L181" i="44"/>
  <c r="K181" i="44"/>
  <c r="J181" i="44"/>
  <c r="I181" i="44"/>
  <c r="L180" i="44"/>
  <c r="K180" i="44"/>
  <c r="J180" i="44"/>
  <c r="I180" i="44"/>
  <c r="L179" i="44"/>
  <c r="K179" i="44"/>
  <c r="J179" i="44"/>
  <c r="I179" i="44"/>
  <c r="L178" i="44"/>
  <c r="K178" i="44"/>
  <c r="J178" i="44"/>
  <c r="I178" i="44"/>
  <c r="L177" i="44"/>
  <c r="K177" i="44"/>
  <c r="J177" i="44"/>
  <c r="I177" i="44"/>
  <c r="L176" i="44"/>
  <c r="K176" i="44"/>
  <c r="J176" i="44"/>
  <c r="I176" i="44"/>
  <c r="L175" i="44"/>
  <c r="K175" i="44"/>
  <c r="J175" i="44"/>
  <c r="I175" i="44"/>
  <c r="L174" i="44"/>
  <c r="K174" i="44"/>
  <c r="J174" i="44"/>
  <c r="I174" i="44"/>
  <c r="L173" i="44"/>
  <c r="K173" i="44"/>
  <c r="J173" i="44"/>
  <c r="I173" i="44"/>
  <c r="L172" i="44"/>
  <c r="K172" i="44"/>
  <c r="J172" i="44"/>
  <c r="I172" i="44"/>
  <c r="R152" i="44"/>
  <c r="Q152" i="44"/>
  <c r="P152" i="44"/>
  <c r="O152" i="44"/>
  <c r="N152" i="44"/>
  <c r="M152" i="44"/>
  <c r="L152" i="44"/>
  <c r="K152" i="44"/>
  <c r="J152" i="44"/>
  <c r="I152" i="44"/>
  <c r="R151" i="44"/>
  <c r="Q151" i="44"/>
  <c r="P151" i="44"/>
  <c r="O151" i="44"/>
  <c r="N151" i="44"/>
  <c r="M151" i="44"/>
  <c r="L151" i="44"/>
  <c r="K151" i="44"/>
  <c r="J151" i="44"/>
  <c r="I151" i="44"/>
  <c r="R150" i="44"/>
  <c r="Q150" i="44"/>
  <c r="P150" i="44"/>
  <c r="O150" i="44"/>
  <c r="N150" i="44"/>
  <c r="M150" i="44"/>
  <c r="L150" i="44"/>
  <c r="K150" i="44"/>
  <c r="J150" i="44"/>
  <c r="I150" i="44"/>
  <c r="R149" i="44"/>
  <c r="Q149" i="44"/>
  <c r="P149" i="44"/>
  <c r="O149" i="44"/>
  <c r="N149" i="44"/>
  <c r="M149" i="44"/>
  <c r="L149" i="44"/>
  <c r="K149" i="44"/>
  <c r="J149" i="44"/>
  <c r="I149" i="44"/>
  <c r="R148" i="44"/>
  <c r="Q148" i="44"/>
  <c r="P148" i="44"/>
  <c r="O148" i="44"/>
  <c r="N148" i="44"/>
  <c r="M148" i="44"/>
  <c r="L148" i="44"/>
  <c r="K148" i="44"/>
  <c r="J148" i="44"/>
  <c r="I148" i="44"/>
  <c r="R147" i="44"/>
  <c r="Q147" i="44"/>
  <c r="P147" i="44"/>
  <c r="O147" i="44"/>
  <c r="N147" i="44"/>
  <c r="M147" i="44"/>
  <c r="L147" i="44"/>
  <c r="K147" i="44"/>
  <c r="J147" i="44"/>
  <c r="I147" i="44"/>
  <c r="R146" i="44"/>
  <c r="Q146" i="44"/>
  <c r="P146" i="44"/>
  <c r="O146" i="44"/>
  <c r="N146" i="44"/>
  <c r="M146" i="44"/>
  <c r="L146" i="44"/>
  <c r="K146" i="44"/>
  <c r="J146" i="44"/>
  <c r="I146" i="44"/>
  <c r="R145" i="44"/>
  <c r="Q145" i="44"/>
  <c r="P145" i="44"/>
  <c r="O145" i="44"/>
  <c r="N145" i="44"/>
  <c r="M145" i="44"/>
  <c r="L145" i="44"/>
  <c r="K145" i="44"/>
  <c r="J145" i="44"/>
  <c r="I145" i="44"/>
  <c r="R144" i="44"/>
  <c r="Q144" i="44"/>
  <c r="P144" i="44"/>
  <c r="O144" i="44"/>
  <c r="N144" i="44"/>
  <c r="M144" i="44"/>
  <c r="L144" i="44"/>
  <c r="K144" i="44"/>
  <c r="J144" i="44"/>
  <c r="I144" i="44"/>
  <c r="R143" i="44"/>
  <c r="Q143" i="44"/>
  <c r="P143" i="44"/>
  <c r="O143" i="44"/>
  <c r="N143" i="44"/>
  <c r="M143" i="44"/>
  <c r="L143" i="44"/>
  <c r="K143" i="44"/>
  <c r="J143" i="44"/>
  <c r="I143" i="44"/>
  <c r="R142" i="44"/>
  <c r="Q142" i="44"/>
  <c r="P142" i="44"/>
  <c r="O142" i="44"/>
  <c r="N142" i="44"/>
  <c r="M142" i="44"/>
  <c r="L142" i="44"/>
  <c r="K142" i="44"/>
  <c r="J142" i="44"/>
  <c r="I142" i="44"/>
  <c r="R141" i="44"/>
  <c r="Q141" i="44"/>
  <c r="P141" i="44"/>
  <c r="O141" i="44"/>
  <c r="N141" i="44"/>
  <c r="M141" i="44"/>
  <c r="L141" i="44"/>
  <c r="K141" i="44"/>
  <c r="J141" i="44"/>
  <c r="I141" i="44"/>
  <c r="R140" i="44"/>
  <c r="Q140" i="44"/>
  <c r="P140" i="44"/>
  <c r="O140" i="44"/>
  <c r="N140" i="44"/>
  <c r="M140" i="44"/>
  <c r="L140" i="44"/>
  <c r="K140" i="44"/>
  <c r="J140" i="44"/>
  <c r="I140" i="44"/>
  <c r="R139" i="44"/>
  <c r="Q139" i="44"/>
  <c r="P139" i="44"/>
  <c r="O139" i="44"/>
  <c r="N139" i="44"/>
  <c r="M139" i="44"/>
  <c r="L139" i="44"/>
  <c r="K139" i="44"/>
  <c r="J139" i="44"/>
  <c r="I139" i="44"/>
  <c r="R138" i="44"/>
  <c r="Q138" i="44"/>
  <c r="P138" i="44"/>
  <c r="O138" i="44"/>
  <c r="N138" i="44"/>
  <c r="M138" i="44"/>
  <c r="L138" i="44"/>
  <c r="K138" i="44"/>
  <c r="J138" i="44"/>
  <c r="I138" i="44"/>
  <c r="R137" i="44"/>
  <c r="Q137" i="44"/>
  <c r="P137" i="44"/>
  <c r="O137" i="44"/>
  <c r="N137" i="44"/>
  <c r="M137" i="44"/>
  <c r="M136" i="44" s="1"/>
  <c r="L137" i="44"/>
  <c r="K137" i="44"/>
  <c r="J137" i="44"/>
  <c r="I137" i="44"/>
  <c r="R135" i="44"/>
  <c r="Q135" i="44"/>
  <c r="P135" i="44"/>
  <c r="O135" i="44"/>
  <c r="N135" i="44"/>
  <c r="M135" i="44"/>
  <c r="L135" i="44"/>
  <c r="K135" i="44"/>
  <c r="J135" i="44"/>
  <c r="I135" i="44"/>
  <c r="R134" i="44"/>
  <c r="Q134" i="44"/>
  <c r="P134" i="44"/>
  <c r="O134" i="44"/>
  <c r="N134" i="44"/>
  <c r="M134" i="44"/>
  <c r="L134" i="44"/>
  <c r="K134" i="44"/>
  <c r="J134" i="44"/>
  <c r="I134" i="44"/>
  <c r="R133" i="44"/>
  <c r="R167" i="44" s="1"/>
  <c r="Q133" i="44"/>
  <c r="P133" i="44"/>
  <c r="O133" i="44"/>
  <c r="N133" i="44"/>
  <c r="M133" i="44"/>
  <c r="L133" i="44"/>
  <c r="K133" i="44"/>
  <c r="J133" i="44"/>
  <c r="I133" i="44"/>
  <c r="R132" i="44"/>
  <c r="Q132" i="44"/>
  <c r="P132" i="44"/>
  <c r="O132" i="44"/>
  <c r="N132" i="44"/>
  <c r="M132" i="44"/>
  <c r="L132" i="44"/>
  <c r="K132" i="44"/>
  <c r="J132" i="44"/>
  <c r="I132" i="44"/>
  <c r="R131" i="44"/>
  <c r="Q131" i="44"/>
  <c r="P131" i="44"/>
  <c r="O131" i="44"/>
  <c r="N131" i="44"/>
  <c r="M131" i="44"/>
  <c r="L131" i="44"/>
  <c r="K131" i="44"/>
  <c r="J131" i="44"/>
  <c r="I131" i="44"/>
  <c r="R130" i="44"/>
  <c r="Q130" i="44"/>
  <c r="P130" i="44"/>
  <c r="P164" i="44" s="1"/>
  <c r="O130" i="44"/>
  <c r="N130" i="44"/>
  <c r="M130" i="44"/>
  <c r="L130" i="44"/>
  <c r="K130" i="44"/>
  <c r="J130" i="44"/>
  <c r="I130" i="44"/>
  <c r="R129" i="44"/>
  <c r="Q129" i="44"/>
  <c r="P129" i="44"/>
  <c r="O129" i="44"/>
  <c r="N129" i="44"/>
  <c r="M129" i="44"/>
  <c r="L129" i="44"/>
  <c r="K129" i="44"/>
  <c r="J129" i="44"/>
  <c r="I129" i="44"/>
  <c r="R128" i="44"/>
  <c r="Q128" i="44"/>
  <c r="P128" i="44"/>
  <c r="O128" i="44"/>
  <c r="N128" i="44"/>
  <c r="M128" i="44"/>
  <c r="L128" i="44"/>
  <c r="K128" i="44"/>
  <c r="J128" i="44"/>
  <c r="I128" i="44"/>
  <c r="R127" i="44"/>
  <c r="Q127" i="44"/>
  <c r="P127" i="44"/>
  <c r="O127" i="44"/>
  <c r="N127" i="44"/>
  <c r="M127" i="44"/>
  <c r="L127" i="44"/>
  <c r="K127" i="44"/>
  <c r="J127" i="44"/>
  <c r="I127" i="44"/>
  <c r="R126" i="44"/>
  <c r="Q126" i="44"/>
  <c r="P126" i="44"/>
  <c r="O126" i="44"/>
  <c r="N126" i="44"/>
  <c r="M126" i="44"/>
  <c r="L126" i="44"/>
  <c r="K126" i="44"/>
  <c r="J126" i="44"/>
  <c r="I126" i="44"/>
  <c r="R125" i="44"/>
  <c r="Q125" i="44"/>
  <c r="P125" i="44"/>
  <c r="O125" i="44"/>
  <c r="N125" i="44"/>
  <c r="M125" i="44"/>
  <c r="L125" i="44"/>
  <c r="K125" i="44"/>
  <c r="J125" i="44"/>
  <c r="I125" i="44"/>
  <c r="R124" i="44"/>
  <c r="Q124" i="44"/>
  <c r="P124" i="44"/>
  <c r="O124" i="44"/>
  <c r="N124" i="44"/>
  <c r="M124" i="44"/>
  <c r="L124" i="44"/>
  <c r="K124" i="44"/>
  <c r="J124" i="44"/>
  <c r="I124" i="44"/>
  <c r="R123" i="44"/>
  <c r="Q123" i="44"/>
  <c r="P123" i="44"/>
  <c r="O123" i="44"/>
  <c r="N123" i="44"/>
  <c r="M123" i="44"/>
  <c r="L123" i="44"/>
  <c r="K123" i="44"/>
  <c r="J123" i="44"/>
  <c r="I123" i="44"/>
  <c r="R122" i="44"/>
  <c r="Q122" i="44"/>
  <c r="P122" i="44"/>
  <c r="O122" i="44"/>
  <c r="N122" i="44"/>
  <c r="M122" i="44"/>
  <c r="L122" i="44"/>
  <c r="K122" i="44"/>
  <c r="J122" i="44"/>
  <c r="I122" i="44"/>
  <c r="R121" i="44"/>
  <c r="Q121" i="44"/>
  <c r="P121" i="44"/>
  <c r="O121" i="44"/>
  <c r="N121" i="44"/>
  <c r="M121" i="44"/>
  <c r="L121" i="44"/>
  <c r="K121" i="44"/>
  <c r="J121" i="44"/>
  <c r="I121" i="44"/>
  <c r="R120" i="44"/>
  <c r="Q120" i="44"/>
  <c r="P120" i="44"/>
  <c r="O120" i="44"/>
  <c r="N120" i="44"/>
  <c r="M120" i="44"/>
  <c r="L120" i="44"/>
  <c r="L119" i="44" s="1"/>
  <c r="K120" i="44"/>
  <c r="J120" i="44"/>
  <c r="I120" i="44"/>
  <c r="R118" i="44"/>
  <c r="R169" i="44" s="1"/>
  <c r="Q118" i="44"/>
  <c r="P118" i="44"/>
  <c r="P169" i="44" s="1"/>
  <c r="O118" i="44"/>
  <c r="O169" i="44" s="1"/>
  <c r="N118" i="44"/>
  <c r="N169" i="44" s="1"/>
  <c r="M118" i="44"/>
  <c r="L118" i="44"/>
  <c r="K118" i="44"/>
  <c r="K169" i="44"/>
  <c r="J118" i="44"/>
  <c r="I118" i="44"/>
  <c r="R117" i="44"/>
  <c r="R168" i="44"/>
  <c r="Q117" i="44"/>
  <c r="P117" i="44"/>
  <c r="O117" i="44"/>
  <c r="N117" i="44"/>
  <c r="N168" i="44" s="1"/>
  <c r="M117" i="44"/>
  <c r="M168" i="44" s="1"/>
  <c r="L117" i="44"/>
  <c r="K117" i="44"/>
  <c r="J117" i="44"/>
  <c r="I117" i="44"/>
  <c r="R116" i="44"/>
  <c r="Q116" i="44"/>
  <c r="Q167" i="44" s="1"/>
  <c r="P116" i="44"/>
  <c r="O116" i="44"/>
  <c r="O167" i="44" s="1"/>
  <c r="N116" i="44"/>
  <c r="M116" i="44"/>
  <c r="L116" i="44"/>
  <c r="K116" i="44"/>
  <c r="K167" i="44" s="1"/>
  <c r="J116" i="44"/>
  <c r="J167" i="44" s="1"/>
  <c r="I116" i="44"/>
  <c r="I167" i="44" s="1"/>
  <c r="R115" i="44"/>
  <c r="Q115" i="44"/>
  <c r="Q166" i="44" s="1"/>
  <c r="P115" i="44"/>
  <c r="P166" i="44" s="1"/>
  <c r="O115" i="44"/>
  <c r="N115" i="44"/>
  <c r="N166" i="44" s="1"/>
  <c r="M115" i="44"/>
  <c r="L115" i="44"/>
  <c r="K115" i="44"/>
  <c r="J115" i="44"/>
  <c r="I115" i="44"/>
  <c r="R114" i="44"/>
  <c r="R165" i="44" s="1"/>
  <c r="Q114" i="44"/>
  <c r="P114" i="44"/>
  <c r="P165" i="44" s="1"/>
  <c r="O114" i="44"/>
  <c r="O165" i="44" s="1"/>
  <c r="N114" i="44"/>
  <c r="M114" i="44"/>
  <c r="L114" i="44"/>
  <c r="L165" i="44"/>
  <c r="K114" i="44"/>
  <c r="J114" i="44"/>
  <c r="I114" i="44"/>
  <c r="R113" i="44"/>
  <c r="Q113" i="44"/>
  <c r="P113" i="44"/>
  <c r="O113" i="44"/>
  <c r="N113" i="44"/>
  <c r="M113" i="44"/>
  <c r="M164" i="44"/>
  <c r="L113" i="44"/>
  <c r="K113" i="44"/>
  <c r="J113" i="44"/>
  <c r="I113" i="44"/>
  <c r="R112" i="44"/>
  <c r="Q112" i="44"/>
  <c r="P112" i="44"/>
  <c r="O112" i="44"/>
  <c r="O163" i="44" s="1"/>
  <c r="N112" i="44"/>
  <c r="M112" i="44"/>
  <c r="L112" i="44"/>
  <c r="K112" i="44"/>
  <c r="J112" i="44"/>
  <c r="J163" i="44"/>
  <c r="I112" i="44"/>
  <c r="R111" i="44"/>
  <c r="Q111" i="44"/>
  <c r="Q162" i="44" s="1"/>
  <c r="P111" i="44"/>
  <c r="P162" i="44" s="1"/>
  <c r="O111" i="44"/>
  <c r="N111" i="44"/>
  <c r="N162" i="44" s="1"/>
  <c r="M111" i="44"/>
  <c r="L111" i="44"/>
  <c r="K111" i="44"/>
  <c r="J111" i="44"/>
  <c r="I111" i="44"/>
  <c r="I162" i="44" s="1"/>
  <c r="R110" i="44"/>
  <c r="R161" i="44" s="1"/>
  <c r="Q110" i="44"/>
  <c r="P110" i="44"/>
  <c r="P161" i="44" s="1"/>
  <c r="O110" i="44"/>
  <c r="N110" i="44"/>
  <c r="N161" i="44" s="1"/>
  <c r="M110" i="44"/>
  <c r="L110" i="44"/>
  <c r="K110" i="44"/>
  <c r="K161" i="44" s="1"/>
  <c r="J110" i="44"/>
  <c r="I110" i="44"/>
  <c r="I161" i="44" s="1"/>
  <c r="R109" i="44"/>
  <c r="R160" i="44" s="1"/>
  <c r="Q109" i="44"/>
  <c r="P109" i="44"/>
  <c r="O109" i="44"/>
  <c r="N109" i="44"/>
  <c r="M109" i="44"/>
  <c r="M160" i="44" s="1"/>
  <c r="L109" i="44"/>
  <c r="K109" i="44"/>
  <c r="K160" i="44" s="1"/>
  <c r="J109" i="44"/>
  <c r="J160" i="44"/>
  <c r="I109" i="44"/>
  <c r="R108" i="44"/>
  <c r="Q108" i="44"/>
  <c r="P108" i="44"/>
  <c r="O108" i="44"/>
  <c r="N108" i="44"/>
  <c r="M108" i="44"/>
  <c r="M159" i="44" s="1"/>
  <c r="L108" i="44"/>
  <c r="L159" i="44" s="1"/>
  <c r="K108" i="44"/>
  <c r="J108" i="44"/>
  <c r="I108" i="44"/>
  <c r="R107" i="44"/>
  <c r="Q107" i="44"/>
  <c r="P107" i="44"/>
  <c r="O107" i="44"/>
  <c r="N107" i="44"/>
  <c r="M107" i="44"/>
  <c r="L107" i="44"/>
  <c r="K107" i="44"/>
  <c r="J107" i="44"/>
  <c r="I107" i="44"/>
  <c r="R106" i="44"/>
  <c r="Q106" i="44"/>
  <c r="Q157" i="44" s="1"/>
  <c r="P106" i="44"/>
  <c r="P157" i="44" s="1"/>
  <c r="O106" i="44"/>
  <c r="N106" i="44"/>
  <c r="M106" i="44"/>
  <c r="M157" i="44" s="1"/>
  <c r="L106" i="44"/>
  <c r="K106" i="44"/>
  <c r="J106" i="44"/>
  <c r="I106" i="44"/>
  <c r="I157" i="44" s="1"/>
  <c r="R105" i="44"/>
  <c r="Q105" i="44"/>
  <c r="Q156" i="44"/>
  <c r="P105" i="44"/>
  <c r="O105" i="44"/>
  <c r="N105" i="44"/>
  <c r="M105" i="44"/>
  <c r="M156" i="44" s="1"/>
  <c r="L105" i="44"/>
  <c r="K105" i="44"/>
  <c r="K156" i="44" s="1"/>
  <c r="J105" i="44"/>
  <c r="I105" i="44"/>
  <c r="I156" i="44" s="1"/>
  <c r="R104" i="44"/>
  <c r="Q104" i="44"/>
  <c r="P104" i="44"/>
  <c r="O104" i="44"/>
  <c r="O155" i="44" s="1"/>
  <c r="N104" i="44"/>
  <c r="M104" i="44"/>
  <c r="M155" i="44" s="1"/>
  <c r="L104" i="44"/>
  <c r="K104" i="44"/>
  <c r="K155" i="44" s="1"/>
  <c r="J104" i="44"/>
  <c r="I104" i="44"/>
  <c r="R103" i="44"/>
  <c r="Q103" i="44"/>
  <c r="Q154" i="44" s="1"/>
  <c r="P103" i="44"/>
  <c r="O103" i="44"/>
  <c r="O154" i="44" s="1"/>
  <c r="N103" i="44"/>
  <c r="M103" i="44"/>
  <c r="L103" i="44"/>
  <c r="K103" i="44"/>
  <c r="J103" i="44"/>
  <c r="I103" i="44"/>
  <c r="R81" i="44"/>
  <c r="M81" i="44"/>
  <c r="H81" i="44" s="1"/>
  <c r="F81" i="44"/>
  <c r="R80" i="44"/>
  <c r="M80" i="44"/>
  <c r="F80" i="44"/>
  <c r="M79" i="44"/>
  <c r="R78" i="44"/>
  <c r="M78" i="44"/>
  <c r="M77" i="44"/>
  <c r="M76" i="44"/>
  <c r="M75" i="44"/>
  <c r="R74" i="44"/>
  <c r="M74" i="44"/>
  <c r="F74" i="44"/>
  <c r="F73" i="44" s="1"/>
  <c r="F72" i="44" s="1"/>
  <c r="F71" i="44" s="1"/>
  <c r="R73" i="44"/>
  <c r="L73" i="44"/>
  <c r="L72" i="44" s="1"/>
  <c r="L71" i="44" s="1"/>
  <c r="K73" i="44"/>
  <c r="K72" i="44" s="1"/>
  <c r="K71" i="44" s="1"/>
  <c r="J73" i="44"/>
  <c r="J72" i="44" s="1"/>
  <c r="J71" i="44" s="1"/>
  <c r="I73" i="44"/>
  <c r="I72" i="44" s="1"/>
  <c r="R72" i="44"/>
  <c r="R71" i="44"/>
  <c r="R70" i="44"/>
  <c r="M70" i="44"/>
  <c r="R69" i="44"/>
  <c r="L69" i="44"/>
  <c r="L68" i="44" s="1"/>
  <c r="K69" i="44"/>
  <c r="J69" i="44"/>
  <c r="J68" i="44" s="1"/>
  <c r="I69" i="44"/>
  <c r="I68" i="44" s="1"/>
  <c r="R68" i="44"/>
  <c r="K68" i="44"/>
  <c r="R67" i="44"/>
  <c r="M67" i="44"/>
  <c r="F67" i="44"/>
  <c r="F66" i="44" s="1"/>
  <c r="F65" i="44" s="1"/>
  <c r="F64" i="44" s="1"/>
  <c r="R66" i="44"/>
  <c r="L66" i="44"/>
  <c r="K66" i="44"/>
  <c r="K65" i="44" s="1"/>
  <c r="J66" i="44"/>
  <c r="J65" i="44" s="1"/>
  <c r="I66" i="44"/>
  <c r="I65" i="44" s="1"/>
  <c r="R65" i="44"/>
  <c r="L65" i="44"/>
  <c r="R62" i="44"/>
  <c r="M62" i="44"/>
  <c r="F62" i="44"/>
  <c r="R61" i="44"/>
  <c r="L61" i="44"/>
  <c r="K61" i="44"/>
  <c r="J61" i="44"/>
  <c r="I61" i="44"/>
  <c r="F61" i="44"/>
  <c r="R60" i="44"/>
  <c r="M60" i="44"/>
  <c r="F60" i="44"/>
  <c r="R59" i="44"/>
  <c r="L59" i="44"/>
  <c r="K59" i="44"/>
  <c r="J59" i="44"/>
  <c r="I59" i="44"/>
  <c r="F59" i="44"/>
  <c r="R58" i="44"/>
  <c r="M58" i="44"/>
  <c r="F58" i="44"/>
  <c r="R57" i="44"/>
  <c r="L57" i="44"/>
  <c r="K57" i="44"/>
  <c r="J57" i="44"/>
  <c r="I57" i="44"/>
  <c r="F57" i="44"/>
  <c r="K56" i="44"/>
  <c r="F56" i="44"/>
  <c r="R55" i="44"/>
  <c r="M55" i="44"/>
  <c r="F55" i="44"/>
  <c r="R54" i="44"/>
  <c r="L54" i="44"/>
  <c r="K54" i="44"/>
  <c r="J54" i="44"/>
  <c r="I54" i="44"/>
  <c r="F54" i="44"/>
  <c r="R53" i="44"/>
  <c r="M53" i="44"/>
  <c r="F53" i="44"/>
  <c r="F52" i="44" s="1"/>
  <c r="R52" i="44"/>
  <c r="L52" i="44"/>
  <c r="K52" i="44"/>
  <c r="K51" i="44" s="1"/>
  <c r="J52" i="44"/>
  <c r="I52" i="44"/>
  <c r="R51" i="44"/>
  <c r="R49" i="44"/>
  <c r="M49" i="44"/>
  <c r="F49" i="44"/>
  <c r="R48" i="44"/>
  <c r="M48" i="44"/>
  <c r="F48" i="44"/>
  <c r="R47" i="44"/>
  <c r="M47" i="44"/>
  <c r="F47" i="44"/>
  <c r="R46" i="44"/>
  <c r="L46" i="44"/>
  <c r="L45" i="44" s="1"/>
  <c r="L44" i="44" s="1"/>
  <c r="K46" i="44"/>
  <c r="K45" i="44" s="1"/>
  <c r="K44" i="44" s="1"/>
  <c r="J46" i="44"/>
  <c r="J45" i="44" s="1"/>
  <c r="J44" i="44" s="1"/>
  <c r="I46" i="44"/>
  <c r="I45" i="44" s="1"/>
  <c r="I44" i="44" s="1"/>
  <c r="R45" i="44"/>
  <c r="R44" i="44"/>
  <c r="R43" i="44"/>
  <c r="M43" i="44"/>
  <c r="F43" i="44"/>
  <c r="R42" i="44"/>
  <c r="M42" i="44"/>
  <c r="F42" i="44"/>
  <c r="R41" i="44"/>
  <c r="L41" i="44"/>
  <c r="L40" i="44" s="1"/>
  <c r="K41" i="44"/>
  <c r="K40" i="44" s="1"/>
  <c r="J41" i="44"/>
  <c r="J40" i="44" s="1"/>
  <c r="I41" i="44"/>
  <c r="I40" i="44" s="1"/>
  <c r="R40" i="44"/>
  <c r="R39" i="44"/>
  <c r="M39" i="44"/>
  <c r="F39" i="44"/>
  <c r="R38" i="44"/>
  <c r="M38" i="44"/>
  <c r="H38" i="44" s="1"/>
  <c r="F38" i="44"/>
  <c r="R37" i="44"/>
  <c r="L37" i="44"/>
  <c r="L36" i="44" s="1"/>
  <c r="K37" i="44"/>
  <c r="K36" i="44" s="1"/>
  <c r="J37" i="44"/>
  <c r="J36" i="44" s="1"/>
  <c r="I37" i="44"/>
  <c r="I36" i="44"/>
  <c r="R36" i="44"/>
  <c r="R33" i="44"/>
  <c r="M33" i="44"/>
  <c r="R32" i="44"/>
  <c r="M32" i="44"/>
  <c r="R31" i="44"/>
  <c r="L31" i="44"/>
  <c r="K31" i="44"/>
  <c r="J31" i="44"/>
  <c r="I31" i="44"/>
  <c r="R30" i="44"/>
  <c r="M30" i="44"/>
  <c r="R29" i="44"/>
  <c r="M29" i="44"/>
  <c r="R28" i="44"/>
  <c r="L28" i="44"/>
  <c r="K28" i="44"/>
  <c r="J28" i="44"/>
  <c r="I28" i="44"/>
  <c r="R27" i="44"/>
  <c r="M27" i="44"/>
  <c r="H27" i="44" s="1"/>
  <c r="F27" i="44"/>
  <c r="R26" i="44"/>
  <c r="M26" i="44"/>
  <c r="F26" i="44"/>
  <c r="R25" i="44"/>
  <c r="M25" i="44"/>
  <c r="R24" i="44"/>
  <c r="L24" i="44"/>
  <c r="K24" i="44"/>
  <c r="J24" i="44"/>
  <c r="I24" i="44"/>
  <c r="R23" i="44"/>
  <c r="R22" i="44"/>
  <c r="M22" i="44"/>
  <c r="F22" i="44"/>
  <c r="F21" i="44" s="1"/>
  <c r="R21" i="44"/>
  <c r="L21" i="44"/>
  <c r="K21" i="44"/>
  <c r="J21" i="44"/>
  <c r="I21" i="44"/>
  <c r="R20" i="44"/>
  <c r="M20" i="44"/>
  <c r="R19" i="44"/>
  <c r="M19" i="44"/>
  <c r="R18" i="44"/>
  <c r="L18" i="44"/>
  <c r="K18" i="44"/>
  <c r="J18" i="44"/>
  <c r="I18" i="44"/>
  <c r="R17" i="44"/>
  <c r="M17" i="44"/>
  <c r="F17" i="44"/>
  <c r="R16" i="44"/>
  <c r="M16" i="44"/>
  <c r="F16" i="44"/>
  <c r="R15" i="44"/>
  <c r="L15" i="44"/>
  <c r="K15" i="44"/>
  <c r="J15" i="44"/>
  <c r="I15" i="44"/>
  <c r="R14" i="44"/>
  <c r="L221" i="43"/>
  <c r="K221" i="43"/>
  <c r="J221" i="43"/>
  <c r="I221" i="43"/>
  <c r="L220" i="43"/>
  <c r="K220" i="43"/>
  <c r="J220" i="43"/>
  <c r="I220" i="43"/>
  <c r="L219" i="43"/>
  <c r="K219" i="43"/>
  <c r="J219" i="43"/>
  <c r="I219" i="43"/>
  <c r="L218" i="43"/>
  <c r="K218" i="43"/>
  <c r="J218" i="43"/>
  <c r="I218" i="43"/>
  <c r="L217" i="43"/>
  <c r="K217" i="43"/>
  <c r="J217" i="43"/>
  <c r="I217" i="43"/>
  <c r="L216" i="43"/>
  <c r="K216" i="43"/>
  <c r="J216" i="43"/>
  <c r="I216" i="43"/>
  <c r="L215" i="43"/>
  <c r="K215" i="43"/>
  <c r="J215" i="43"/>
  <c r="I215" i="43"/>
  <c r="L214" i="43"/>
  <c r="K214" i="43"/>
  <c r="J214" i="43"/>
  <c r="I214" i="43"/>
  <c r="L213" i="43"/>
  <c r="K213" i="43"/>
  <c r="J213" i="43"/>
  <c r="I213" i="43"/>
  <c r="L212" i="43"/>
  <c r="K212" i="43"/>
  <c r="J212" i="43"/>
  <c r="I212" i="43"/>
  <c r="L211" i="43"/>
  <c r="K211" i="43"/>
  <c r="J211" i="43"/>
  <c r="I211" i="43"/>
  <c r="L210" i="43"/>
  <c r="K210" i="43"/>
  <c r="J210" i="43"/>
  <c r="I210" i="43"/>
  <c r="L209" i="43"/>
  <c r="K209" i="43"/>
  <c r="J209" i="43"/>
  <c r="I209" i="43"/>
  <c r="L208" i="43"/>
  <c r="K208" i="43"/>
  <c r="J208" i="43"/>
  <c r="I208" i="43"/>
  <c r="L207" i="43"/>
  <c r="K207" i="43"/>
  <c r="J207" i="43"/>
  <c r="I207" i="43"/>
  <c r="L206" i="43"/>
  <c r="K206" i="43"/>
  <c r="J206" i="43"/>
  <c r="I206" i="43"/>
  <c r="L204" i="43"/>
  <c r="K204" i="43"/>
  <c r="J204" i="43"/>
  <c r="I204" i="43"/>
  <c r="L203" i="43"/>
  <c r="K203" i="43"/>
  <c r="J203" i="43"/>
  <c r="I203" i="43"/>
  <c r="L202" i="43"/>
  <c r="K202" i="43"/>
  <c r="J202" i="43"/>
  <c r="I202" i="43"/>
  <c r="L201" i="43"/>
  <c r="K201" i="43"/>
  <c r="J201" i="43"/>
  <c r="I201" i="43"/>
  <c r="L200" i="43"/>
  <c r="K200" i="43"/>
  <c r="J200" i="43"/>
  <c r="I200" i="43"/>
  <c r="L199" i="43"/>
  <c r="K199" i="43"/>
  <c r="J199" i="43"/>
  <c r="I199" i="43"/>
  <c r="L198" i="43"/>
  <c r="K198" i="43"/>
  <c r="J198" i="43"/>
  <c r="I198" i="43"/>
  <c r="L197" i="43"/>
  <c r="K197" i="43"/>
  <c r="J197" i="43"/>
  <c r="I197" i="43"/>
  <c r="L196" i="43"/>
  <c r="K196" i="43"/>
  <c r="J196" i="43"/>
  <c r="I196" i="43"/>
  <c r="L195" i="43"/>
  <c r="K195" i="43"/>
  <c r="J195" i="43"/>
  <c r="I195" i="43"/>
  <c r="L194" i="43"/>
  <c r="K194" i="43"/>
  <c r="J194" i="43"/>
  <c r="I194" i="43"/>
  <c r="L193" i="43"/>
  <c r="K193" i="43"/>
  <c r="J193" i="43"/>
  <c r="I193" i="43"/>
  <c r="L192" i="43"/>
  <c r="K192" i="43"/>
  <c r="J192" i="43"/>
  <c r="I192" i="43"/>
  <c r="L191" i="43"/>
  <c r="K191" i="43"/>
  <c r="J191" i="43"/>
  <c r="I191" i="43"/>
  <c r="L190" i="43"/>
  <c r="K190" i="43"/>
  <c r="J190" i="43"/>
  <c r="I190" i="43"/>
  <c r="T189" i="43"/>
  <c r="L189" i="43"/>
  <c r="K189" i="43"/>
  <c r="J189" i="43"/>
  <c r="I189" i="43"/>
  <c r="L187" i="43"/>
  <c r="K187" i="43"/>
  <c r="J187" i="43"/>
  <c r="I187" i="43"/>
  <c r="L186" i="43"/>
  <c r="K186" i="43"/>
  <c r="J186" i="43"/>
  <c r="I186" i="43"/>
  <c r="L185" i="43"/>
  <c r="K185" i="43"/>
  <c r="J185" i="43"/>
  <c r="I185" i="43"/>
  <c r="L184" i="43"/>
  <c r="K184" i="43"/>
  <c r="J184" i="43"/>
  <c r="I184" i="43"/>
  <c r="L183" i="43"/>
  <c r="K183" i="43"/>
  <c r="J183" i="43"/>
  <c r="I183" i="43"/>
  <c r="L182" i="43"/>
  <c r="K182" i="43"/>
  <c r="J182" i="43"/>
  <c r="I182" i="43"/>
  <c r="L181" i="43"/>
  <c r="K181" i="43"/>
  <c r="J181" i="43"/>
  <c r="I181" i="43"/>
  <c r="L180" i="43"/>
  <c r="K180" i="43"/>
  <c r="J180" i="43"/>
  <c r="I180" i="43"/>
  <c r="L179" i="43"/>
  <c r="K179" i="43"/>
  <c r="J179" i="43"/>
  <c r="I179" i="43"/>
  <c r="L178" i="43"/>
  <c r="K178" i="43"/>
  <c r="J178" i="43"/>
  <c r="I178" i="43"/>
  <c r="L177" i="43"/>
  <c r="K177" i="43"/>
  <c r="J177" i="43"/>
  <c r="I177" i="43"/>
  <c r="L176" i="43"/>
  <c r="K176" i="43"/>
  <c r="J176" i="43"/>
  <c r="I176" i="43"/>
  <c r="L175" i="43"/>
  <c r="K175" i="43"/>
  <c r="J175" i="43"/>
  <c r="I175" i="43"/>
  <c r="L174" i="43"/>
  <c r="K174" i="43"/>
  <c r="J174" i="43"/>
  <c r="I174" i="43"/>
  <c r="L173" i="43"/>
  <c r="K173" i="43"/>
  <c r="J173" i="43"/>
  <c r="I173" i="43"/>
  <c r="L172" i="43"/>
  <c r="K172" i="43"/>
  <c r="J172" i="43"/>
  <c r="I172" i="43"/>
  <c r="R152" i="43"/>
  <c r="Q152" i="43"/>
  <c r="P152" i="43"/>
  <c r="O152" i="43"/>
  <c r="N152" i="43"/>
  <c r="M152" i="43"/>
  <c r="L152" i="43"/>
  <c r="K152" i="43"/>
  <c r="J152" i="43"/>
  <c r="I152" i="43"/>
  <c r="R151" i="43"/>
  <c r="Q151" i="43"/>
  <c r="P151" i="43"/>
  <c r="O151" i="43"/>
  <c r="N151" i="43"/>
  <c r="M151" i="43"/>
  <c r="L151" i="43"/>
  <c r="K151" i="43"/>
  <c r="J151" i="43"/>
  <c r="I151" i="43"/>
  <c r="R150" i="43"/>
  <c r="Q150" i="43"/>
  <c r="P150" i="43"/>
  <c r="O150" i="43"/>
  <c r="N150" i="43"/>
  <c r="M150" i="43"/>
  <c r="L150" i="43"/>
  <c r="K150" i="43"/>
  <c r="J150" i="43"/>
  <c r="I150" i="43"/>
  <c r="R149" i="43"/>
  <c r="Q149" i="43"/>
  <c r="P149" i="43"/>
  <c r="O149" i="43"/>
  <c r="N149" i="43"/>
  <c r="M149" i="43"/>
  <c r="L149" i="43"/>
  <c r="K149" i="43"/>
  <c r="J149" i="43"/>
  <c r="I149" i="43"/>
  <c r="R148" i="43"/>
  <c r="Q148" i="43"/>
  <c r="P148" i="43"/>
  <c r="O148" i="43"/>
  <c r="N148" i="43"/>
  <c r="M148" i="43"/>
  <c r="L148" i="43"/>
  <c r="K148" i="43"/>
  <c r="J148" i="43"/>
  <c r="I148" i="43"/>
  <c r="R147" i="43"/>
  <c r="Q147" i="43"/>
  <c r="P147" i="43"/>
  <c r="O147" i="43"/>
  <c r="N147" i="43"/>
  <c r="M147" i="43"/>
  <c r="L147" i="43"/>
  <c r="K147" i="43"/>
  <c r="J147" i="43"/>
  <c r="I147" i="43"/>
  <c r="R146" i="43"/>
  <c r="Q146" i="43"/>
  <c r="P146" i="43"/>
  <c r="O146" i="43"/>
  <c r="N146" i="43"/>
  <c r="M146" i="43"/>
  <c r="L146" i="43"/>
  <c r="K146" i="43"/>
  <c r="J146" i="43"/>
  <c r="I146" i="43"/>
  <c r="R145" i="43"/>
  <c r="Q145" i="43"/>
  <c r="P145" i="43"/>
  <c r="O145" i="43"/>
  <c r="N145" i="43"/>
  <c r="M145" i="43"/>
  <c r="L145" i="43"/>
  <c r="K145" i="43"/>
  <c r="J145" i="43"/>
  <c r="I145" i="43"/>
  <c r="R144" i="43"/>
  <c r="Q144" i="43"/>
  <c r="P144" i="43"/>
  <c r="O144" i="43"/>
  <c r="N144" i="43"/>
  <c r="M144" i="43"/>
  <c r="L144" i="43"/>
  <c r="K144" i="43"/>
  <c r="J144" i="43"/>
  <c r="I144" i="43"/>
  <c r="R143" i="43"/>
  <c r="Q143" i="43"/>
  <c r="P143" i="43"/>
  <c r="O143" i="43"/>
  <c r="N143" i="43"/>
  <c r="M143" i="43"/>
  <c r="L143" i="43"/>
  <c r="K143" i="43"/>
  <c r="J143" i="43"/>
  <c r="I143" i="43"/>
  <c r="R142" i="43"/>
  <c r="Q142" i="43"/>
  <c r="P142" i="43"/>
  <c r="O142" i="43"/>
  <c r="N142" i="43"/>
  <c r="M142" i="43"/>
  <c r="L142" i="43"/>
  <c r="K142" i="43"/>
  <c r="J142" i="43"/>
  <c r="I142" i="43"/>
  <c r="R141" i="43"/>
  <c r="Q141" i="43"/>
  <c r="P141" i="43"/>
  <c r="O141" i="43"/>
  <c r="N141" i="43"/>
  <c r="M141" i="43"/>
  <c r="L141" i="43"/>
  <c r="K141" i="43"/>
  <c r="J141" i="43"/>
  <c r="I141" i="43"/>
  <c r="R140" i="43"/>
  <c r="Q140" i="43"/>
  <c r="P140" i="43"/>
  <c r="O140" i="43"/>
  <c r="N140" i="43"/>
  <c r="M140" i="43"/>
  <c r="L140" i="43"/>
  <c r="K140" i="43"/>
  <c r="J140" i="43"/>
  <c r="I140" i="43"/>
  <c r="R139" i="43"/>
  <c r="Q139" i="43"/>
  <c r="P139" i="43"/>
  <c r="O139" i="43"/>
  <c r="N139" i="43"/>
  <c r="M139" i="43"/>
  <c r="L139" i="43"/>
  <c r="K139" i="43"/>
  <c r="J139" i="43"/>
  <c r="I139" i="43"/>
  <c r="R138" i="43"/>
  <c r="Q138" i="43"/>
  <c r="P138" i="43"/>
  <c r="O138" i="43"/>
  <c r="N138" i="43"/>
  <c r="M138" i="43"/>
  <c r="L138" i="43"/>
  <c r="K138" i="43"/>
  <c r="J138" i="43"/>
  <c r="I138" i="43"/>
  <c r="R137" i="43"/>
  <c r="Q137" i="43"/>
  <c r="P137" i="43"/>
  <c r="O137" i="43"/>
  <c r="N137" i="43"/>
  <c r="M137" i="43"/>
  <c r="L137" i="43"/>
  <c r="K137" i="43"/>
  <c r="J137" i="43"/>
  <c r="I137" i="43"/>
  <c r="R135" i="43"/>
  <c r="Q135" i="43"/>
  <c r="P135" i="43"/>
  <c r="O135" i="43"/>
  <c r="N135" i="43"/>
  <c r="M135" i="43"/>
  <c r="L135" i="43"/>
  <c r="K135" i="43"/>
  <c r="J135" i="43"/>
  <c r="I135" i="43"/>
  <c r="R134" i="43"/>
  <c r="Q134" i="43"/>
  <c r="P134" i="43"/>
  <c r="O134" i="43"/>
  <c r="N134" i="43"/>
  <c r="M134" i="43"/>
  <c r="L134" i="43"/>
  <c r="K134" i="43"/>
  <c r="J134" i="43"/>
  <c r="I134" i="43"/>
  <c r="R133" i="43"/>
  <c r="Q133" i="43"/>
  <c r="P133" i="43"/>
  <c r="O133" i="43"/>
  <c r="N133" i="43"/>
  <c r="M133" i="43"/>
  <c r="L133" i="43"/>
  <c r="K133" i="43"/>
  <c r="J133" i="43"/>
  <c r="J167" i="43" s="1"/>
  <c r="I133" i="43"/>
  <c r="R132" i="43"/>
  <c r="Q132" i="43"/>
  <c r="P132" i="43"/>
  <c r="O132" i="43"/>
  <c r="N132" i="43"/>
  <c r="M132" i="43"/>
  <c r="L132" i="43"/>
  <c r="K132" i="43"/>
  <c r="J132" i="43"/>
  <c r="I132" i="43"/>
  <c r="R131" i="43"/>
  <c r="R165" i="43" s="1"/>
  <c r="Q131" i="43"/>
  <c r="P131" i="43"/>
  <c r="O131" i="43"/>
  <c r="N131" i="43"/>
  <c r="M131" i="43"/>
  <c r="L131" i="43"/>
  <c r="K131" i="43"/>
  <c r="J131" i="43"/>
  <c r="I131" i="43"/>
  <c r="R130" i="43"/>
  <c r="Q130" i="43"/>
  <c r="P130" i="43"/>
  <c r="O130" i="43"/>
  <c r="N130" i="43"/>
  <c r="M130" i="43"/>
  <c r="L130" i="43"/>
  <c r="K130" i="43"/>
  <c r="J130" i="43"/>
  <c r="I130" i="43"/>
  <c r="R129" i="43"/>
  <c r="Q129" i="43"/>
  <c r="P129" i="43"/>
  <c r="O129" i="43"/>
  <c r="N129" i="43"/>
  <c r="M129" i="43"/>
  <c r="L129" i="43"/>
  <c r="K129" i="43"/>
  <c r="J129" i="43"/>
  <c r="I129" i="43"/>
  <c r="R128" i="43"/>
  <c r="Q128" i="43"/>
  <c r="P128" i="43"/>
  <c r="O128" i="43"/>
  <c r="N128" i="43"/>
  <c r="M128" i="43"/>
  <c r="L128" i="43"/>
  <c r="K128" i="43"/>
  <c r="J128" i="43"/>
  <c r="I128" i="43"/>
  <c r="R127" i="43"/>
  <c r="Q127" i="43"/>
  <c r="P127" i="43"/>
  <c r="O127" i="43"/>
  <c r="N127" i="43"/>
  <c r="N161" i="43" s="1"/>
  <c r="M127" i="43"/>
  <c r="L127" i="43"/>
  <c r="K127" i="43"/>
  <c r="J127" i="43"/>
  <c r="I127" i="43"/>
  <c r="R126" i="43"/>
  <c r="Q126" i="43"/>
  <c r="P126" i="43"/>
  <c r="P160" i="43" s="1"/>
  <c r="O126" i="43"/>
  <c r="N126" i="43"/>
  <c r="M126" i="43"/>
  <c r="L126" i="43"/>
  <c r="K126" i="43"/>
  <c r="J126" i="43"/>
  <c r="I126" i="43"/>
  <c r="R125" i="43"/>
  <c r="Q125" i="43"/>
  <c r="P125" i="43"/>
  <c r="O125" i="43"/>
  <c r="N125" i="43"/>
  <c r="M125" i="43"/>
  <c r="L125" i="43"/>
  <c r="K125" i="43"/>
  <c r="J125" i="43"/>
  <c r="I125" i="43"/>
  <c r="R124" i="43"/>
  <c r="Q124" i="43"/>
  <c r="P124" i="43"/>
  <c r="O124" i="43"/>
  <c r="N124" i="43"/>
  <c r="M124" i="43"/>
  <c r="L124" i="43"/>
  <c r="K124" i="43"/>
  <c r="J124" i="43"/>
  <c r="I124" i="43"/>
  <c r="R123" i="43"/>
  <c r="Q123" i="43"/>
  <c r="P123" i="43"/>
  <c r="O123" i="43"/>
  <c r="N123" i="43"/>
  <c r="M123" i="43"/>
  <c r="L123" i="43"/>
  <c r="K123" i="43"/>
  <c r="J123" i="43"/>
  <c r="I123" i="43"/>
  <c r="R122" i="43"/>
  <c r="Q122" i="43"/>
  <c r="P122" i="43"/>
  <c r="O122" i="43"/>
  <c r="N122" i="43"/>
  <c r="M122" i="43"/>
  <c r="L122" i="43"/>
  <c r="K122" i="43"/>
  <c r="J122" i="43"/>
  <c r="I122" i="43"/>
  <c r="R121" i="43"/>
  <c r="R119" i="43" s="1"/>
  <c r="Q121" i="43"/>
  <c r="P121" i="43"/>
  <c r="O121" i="43"/>
  <c r="N121" i="43"/>
  <c r="M121" i="43"/>
  <c r="L121" i="43"/>
  <c r="K121" i="43"/>
  <c r="J121" i="43"/>
  <c r="J119" i="43" s="1"/>
  <c r="I121" i="43"/>
  <c r="R120" i="43"/>
  <c r="Q120" i="43"/>
  <c r="P120" i="43"/>
  <c r="O120" i="43"/>
  <c r="N120" i="43"/>
  <c r="M120" i="43"/>
  <c r="L120" i="43"/>
  <c r="K120" i="43"/>
  <c r="J120" i="43"/>
  <c r="I120" i="43"/>
  <c r="R118" i="43"/>
  <c r="R169" i="43" s="1"/>
  <c r="Q118" i="43"/>
  <c r="P118" i="43"/>
  <c r="P169" i="43"/>
  <c r="O118" i="43"/>
  <c r="N118" i="43"/>
  <c r="M118" i="43"/>
  <c r="L118" i="43"/>
  <c r="K118" i="43"/>
  <c r="J118" i="43"/>
  <c r="I118" i="43"/>
  <c r="R117" i="43"/>
  <c r="R168" i="43" s="1"/>
  <c r="Q117" i="43"/>
  <c r="P117" i="43"/>
  <c r="O117" i="43"/>
  <c r="N117" i="43"/>
  <c r="M117" i="43"/>
  <c r="L117" i="43"/>
  <c r="K117" i="43"/>
  <c r="J117" i="43"/>
  <c r="J168" i="43" s="1"/>
  <c r="I117" i="43"/>
  <c r="R116" i="43"/>
  <c r="Q116" i="43"/>
  <c r="P116" i="43"/>
  <c r="O116" i="43"/>
  <c r="N116" i="43"/>
  <c r="M116" i="43"/>
  <c r="L116" i="43"/>
  <c r="L167" i="43" s="1"/>
  <c r="K116" i="43"/>
  <c r="K167" i="43" s="1"/>
  <c r="J116" i="43"/>
  <c r="I116" i="43"/>
  <c r="R115" i="43"/>
  <c r="Q115" i="43"/>
  <c r="Q166" i="43" s="1"/>
  <c r="P115" i="43"/>
  <c r="O115" i="43"/>
  <c r="N115" i="43"/>
  <c r="N166" i="43" s="1"/>
  <c r="M115" i="43"/>
  <c r="L115" i="43"/>
  <c r="K115" i="43"/>
  <c r="J115" i="43"/>
  <c r="I115" i="43"/>
  <c r="R114" i="43"/>
  <c r="Q114" i="43"/>
  <c r="P114" i="43"/>
  <c r="O114" i="43"/>
  <c r="O165" i="43"/>
  <c r="N114" i="43"/>
  <c r="M114" i="43"/>
  <c r="L114" i="43"/>
  <c r="L165" i="43" s="1"/>
  <c r="K114" i="43"/>
  <c r="J114" i="43"/>
  <c r="J165" i="43" s="1"/>
  <c r="I114" i="43"/>
  <c r="R113" i="43"/>
  <c r="R164" i="43" s="1"/>
  <c r="Q113" i="43"/>
  <c r="P113" i="43"/>
  <c r="O113" i="43"/>
  <c r="N113" i="43"/>
  <c r="M113" i="43"/>
  <c r="L113" i="43"/>
  <c r="L164" i="43" s="1"/>
  <c r="K113" i="43"/>
  <c r="J113" i="43"/>
  <c r="J164" i="43" s="1"/>
  <c r="I113" i="43"/>
  <c r="R112" i="43"/>
  <c r="Q112" i="43"/>
  <c r="P112" i="43"/>
  <c r="O112" i="43"/>
  <c r="O163" i="43" s="1"/>
  <c r="N112" i="43"/>
  <c r="N163" i="43" s="1"/>
  <c r="M112" i="43"/>
  <c r="L112" i="43"/>
  <c r="L163" i="43" s="1"/>
  <c r="K112" i="43"/>
  <c r="J112" i="43"/>
  <c r="I112" i="43"/>
  <c r="R111" i="43"/>
  <c r="Q111" i="43"/>
  <c r="P111" i="43"/>
  <c r="P162" i="43" s="1"/>
  <c r="O111" i="43"/>
  <c r="N111" i="43"/>
  <c r="N162" i="43"/>
  <c r="M111" i="43"/>
  <c r="L111" i="43"/>
  <c r="K111" i="43"/>
  <c r="J111" i="43"/>
  <c r="I111" i="43"/>
  <c r="R110" i="43"/>
  <c r="Q110" i="43"/>
  <c r="P110" i="43"/>
  <c r="P161" i="43" s="1"/>
  <c r="O110" i="43"/>
  <c r="N110" i="43"/>
  <c r="M110" i="43"/>
  <c r="L110" i="43"/>
  <c r="K110" i="43"/>
  <c r="J110" i="43"/>
  <c r="I110" i="43"/>
  <c r="R109" i="43"/>
  <c r="R160" i="43" s="1"/>
  <c r="Q109" i="43"/>
  <c r="P109" i="43"/>
  <c r="O109" i="43"/>
  <c r="N109" i="43"/>
  <c r="M109" i="43"/>
  <c r="L109" i="43"/>
  <c r="K109" i="43"/>
  <c r="J109" i="43"/>
  <c r="J160" i="43" s="1"/>
  <c r="I109" i="43"/>
  <c r="R108" i="43"/>
  <c r="Q108" i="43"/>
  <c r="P108" i="43"/>
  <c r="O108" i="43"/>
  <c r="N108" i="43"/>
  <c r="M108" i="43"/>
  <c r="L108" i="43"/>
  <c r="L159" i="43" s="1"/>
  <c r="K108" i="43"/>
  <c r="J108" i="43"/>
  <c r="I108" i="43"/>
  <c r="R107" i="43"/>
  <c r="Q107" i="43"/>
  <c r="P107" i="43"/>
  <c r="O107" i="43"/>
  <c r="N107" i="43"/>
  <c r="M107" i="43"/>
  <c r="L107" i="43"/>
  <c r="K107" i="43"/>
  <c r="J107" i="43"/>
  <c r="I107" i="43"/>
  <c r="R106" i="43"/>
  <c r="Q106" i="43"/>
  <c r="P106" i="43"/>
  <c r="O106" i="43"/>
  <c r="N106" i="43"/>
  <c r="M106" i="43"/>
  <c r="L106" i="43"/>
  <c r="K106" i="43"/>
  <c r="J106" i="43"/>
  <c r="J157" i="43"/>
  <c r="I106" i="43"/>
  <c r="R105" i="43"/>
  <c r="R156" i="43" s="1"/>
  <c r="Q105" i="43"/>
  <c r="Q156" i="43" s="1"/>
  <c r="P105" i="43"/>
  <c r="O105" i="43"/>
  <c r="N105" i="43"/>
  <c r="M105" i="43"/>
  <c r="M156" i="43" s="1"/>
  <c r="L105" i="43"/>
  <c r="L156" i="43" s="1"/>
  <c r="K105" i="43"/>
  <c r="J105" i="43"/>
  <c r="J156" i="43" s="1"/>
  <c r="I105" i="43"/>
  <c r="I156" i="43" s="1"/>
  <c r="R104" i="43"/>
  <c r="Q104" i="43"/>
  <c r="P104" i="43"/>
  <c r="O104" i="43"/>
  <c r="O155" i="43" s="1"/>
  <c r="N104" i="43"/>
  <c r="N155" i="43" s="1"/>
  <c r="M104" i="43"/>
  <c r="L104" i="43"/>
  <c r="L155" i="43" s="1"/>
  <c r="K104" i="43"/>
  <c r="J104" i="43"/>
  <c r="I104" i="43"/>
  <c r="R103" i="43"/>
  <c r="R154" i="43" s="1"/>
  <c r="Q103" i="43"/>
  <c r="P103" i="43"/>
  <c r="P154" i="43" s="1"/>
  <c r="O103" i="43"/>
  <c r="N103" i="43"/>
  <c r="N154" i="43" s="1"/>
  <c r="M103" i="43"/>
  <c r="L103" i="43"/>
  <c r="K103" i="43"/>
  <c r="J103" i="43"/>
  <c r="J154" i="43" s="1"/>
  <c r="I103" i="43"/>
  <c r="R81" i="43"/>
  <c r="M81" i="43"/>
  <c r="F81" i="43"/>
  <c r="R80" i="43"/>
  <c r="M80" i="43"/>
  <c r="F80" i="43"/>
  <c r="R79" i="43"/>
  <c r="M79" i="43"/>
  <c r="M78" i="43"/>
  <c r="R77" i="43"/>
  <c r="M77" i="43"/>
  <c r="M76" i="43"/>
  <c r="R75" i="43"/>
  <c r="M75" i="43"/>
  <c r="R74" i="43"/>
  <c r="M74" i="43"/>
  <c r="F74" i="43"/>
  <c r="F73" i="43" s="1"/>
  <c r="F72" i="43" s="1"/>
  <c r="F71" i="43" s="1"/>
  <c r="R73" i="43"/>
  <c r="L73" i="43"/>
  <c r="K73" i="43"/>
  <c r="K72" i="43"/>
  <c r="K71" i="43" s="1"/>
  <c r="J73" i="43"/>
  <c r="J72" i="43" s="1"/>
  <c r="J71" i="43" s="1"/>
  <c r="I73" i="43"/>
  <c r="I72" i="43" s="1"/>
  <c r="R72" i="43"/>
  <c r="L72" i="43"/>
  <c r="L71" i="43" s="1"/>
  <c r="R71" i="43"/>
  <c r="R70" i="43"/>
  <c r="M70" i="43"/>
  <c r="F70" i="43"/>
  <c r="F69" i="43" s="1"/>
  <c r="F68" i="43" s="1"/>
  <c r="R69" i="43"/>
  <c r="L69" i="43"/>
  <c r="K69" i="43"/>
  <c r="K68" i="43" s="1"/>
  <c r="J69" i="43"/>
  <c r="J68" i="43" s="1"/>
  <c r="I69" i="43"/>
  <c r="I68" i="43" s="1"/>
  <c r="R68" i="43"/>
  <c r="L68" i="43"/>
  <c r="R67" i="43"/>
  <c r="M67" i="43"/>
  <c r="F67" i="43"/>
  <c r="F66" i="43" s="1"/>
  <c r="F65" i="43" s="1"/>
  <c r="R66" i="43"/>
  <c r="L66" i="43"/>
  <c r="L65" i="43" s="1"/>
  <c r="K66" i="43"/>
  <c r="K65" i="43" s="1"/>
  <c r="J66" i="43"/>
  <c r="J65" i="43" s="1"/>
  <c r="I66" i="43"/>
  <c r="I65" i="43" s="1"/>
  <c r="R65" i="43"/>
  <c r="R62" i="43"/>
  <c r="M62" i="43"/>
  <c r="F62" i="43"/>
  <c r="F61" i="43" s="1"/>
  <c r="R61" i="43"/>
  <c r="L61" i="43"/>
  <c r="K61" i="43"/>
  <c r="J61" i="43"/>
  <c r="I61" i="43"/>
  <c r="R60" i="43"/>
  <c r="M60" i="43"/>
  <c r="R59" i="43"/>
  <c r="L59" i="43"/>
  <c r="K59" i="43"/>
  <c r="J59" i="43"/>
  <c r="I59" i="43"/>
  <c r="R58" i="43"/>
  <c r="M58" i="43"/>
  <c r="F58" i="43"/>
  <c r="F57" i="43" s="1"/>
  <c r="R57" i="43"/>
  <c r="L57" i="43"/>
  <c r="K57" i="43"/>
  <c r="J57" i="43"/>
  <c r="I57" i="43"/>
  <c r="R55" i="43"/>
  <c r="M55" i="43"/>
  <c r="R54" i="43"/>
  <c r="L54" i="43"/>
  <c r="K54" i="43"/>
  <c r="J54" i="43"/>
  <c r="I54" i="43"/>
  <c r="R53" i="43"/>
  <c r="M53" i="43"/>
  <c r="F53" i="43"/>
  <c r="F52" i="43" s="1"/>
  <c r="F51" i="43" s="1"/>
  <c r="R52" i="43"/>
  <c r="L52" i="43"/>
  <c r="L51" i="43" s="1"/>
  <c r="K52" i="43"/>
  <c r="K51" i="43" s="1"/>
  <c r="J52" i="43"/>
  <c r="I52" i="43"/>
  <c r="R51" i="43"/>
  <c r="R49" i="43"/>
  <c r="M49" i="43"/>
  <c r="F49" i="43"/>
  <c r="R48" i="43"/>
  <c r="M48" i="43"/>
  <c r="H48" i="43" s="1"/>
  <c r="F48" i="43"/>
  <c r="R47" i="43"/>
  <c r="M47" i="43"/>
  <c r="F47" i="43"/>
  <c r="F46" i="43" s="1"/>
  <c r="F45" i="43" s="1"/>
  <c r="F44" i="43" s="1"/>
  <c r="R46" i="43"/>
  <c r="L46" i="43"/>
  <c r="K46" i="43"/>
  <c r="J46" i="43"/>
  <c r="J45" i="43" s="1"/>
  <c r="J44" i="43" s="1"/>
  <c r="I46" i="43"/>
  <c r="I45" i="43" s="1"/>
  <c r="R45" i="43"/>
  <c r="L45" i="43"/>
  <c r="L44" i="43" s="1"/>
  <c r="K45" i="43"/>
  <c r="K44" i="43" s="1"/>
  <c r="R44" i="43"/>
  <c r="R43" i="43"/>
  <c r="M43" i="43"/>
  <c r="F43" i="43"/>
  <c r="R42" i="43"/>
  <c r="M42" i="43"/>
  <c r="F42" i="43"/>
  <c r="R41" i="43"/>
  <c r="L41" i="43"/>
  <c r="L40" i="43"/>
  <c r="K41" i="43"/>
  <c r="K40" i="43" s="1"/>
  <c r="J41" i="43"/>
  <c r="J40" i="43" s="1"/>
  <c r="I41" i="43"/>
  <c r="I40" i="43" s="1"/>
  <c r="R40" i="43"/>
  <c r="R39" i="43"/>
  <c r="M39" i="43"/>
  <c r="F39" i="43"/>
  <c r="R38" i="43"/>
  <c r="M38" i="43"/>
  <c r="H38" i="43" s="1"/>
  <c r="F38" i="43"/>
  <c r="R37" i="43"/>
  <c r="L37" i="43"/>
  <c r="L36" i="43" s="1"/>
  <c r="K37" i="43"/>
  <c r="K36" i="43" s="1"/>
  <c r="J37" i="43"/>
  <c r="J36" i="43" s="1"/>
  <c r="I37" i="43"/>
  <c r="I36" i="43" s="1"/>
  <c r="R36" i="43"/>
  <c r="R33" i="43"/>
  <c r="M33" i="43"/>
  <c r="H33" i="43" s="1"/>
  <c r="R32" i="43"/>
  <c r="M32" i="43"/>
  <c r="R31" i="43"/>
  <c r="L31" i="43"/>
  <c r="K31" i="43"/>
  <c r="J31" i="43"/>
  <c r="I31" i="43"/>
  <c r="R30" i="43"/>
  <c r="M30" i="43"/>
  <c r="R29" i="43"/>
  <c r="M29" i="43"/>
  <c r="R28" i="43"/>
  <c r="L28" i="43"/>
  <c r="K28" i="43"/>
  <c r="J28" i="43"/>
  <c r="J23" i="43" s="1"/>
  <c r="I28" i="43"/>
  <c r="R27" i="43"/>
  <c r="M27" i="43"/>
  <c r="H27" i="43" s="1"/>
  <c r="F27" i="43"/>
  <c r="R26" i="43"/>
  <c r="M26" i="43"/>
  <c r="F26" i="43"/>
  <c r="R25" i="43"/>
  <c r="M25" i="43"/>
  <c r="F25" i="43"/>
  <c r="R24" i="43"/>
  <c r="L24" i="43"/>
  <c r="K24" i="43"/>
  <c r="J24" i="43"/>
  <c r="I24" i="43"/>
  <c r="R22" i="43"/>
  <c r="M22" i="43"/>
  <c r="R21" i="43"/>
  <c r="L21" i="43"/>
  <c r="K21" i="43"/>
  <c r="J21" i="43"/>
  <c r="I21" i="43"/>
  <c r="R20" i="43"/>
  <c r="M20" i="43"/>
  <c r="H20" i="43" s="1"/>
  <c r="R19" i="43"/>
  <c r="M19" i="43"/>
  <c r="R18" i="43"/>
  <c r="L18" i="43"/>
  <c r="K18" i="43"/>
  <c r="J18" i="43"/>
  <c r="I18" i="43"/>
  <c r="R17" i="43"/>
  <c r="M17" i="43"/>
  <c r="F17" i="43"/>
  <c r="R16" i="43"/>
  <c r="M16" i="43"/>
  <c r="F16" i="43"/>
  <c r="F15" i="43" s="1"/>
  <c r="F14" i="43" s="1"/>
  <c r="R15" i="43"/>
  <c r="L15" i="43"/>
  <c r="K15" i="43"/>
  <c r="J15" i="43"/>
  <c r="I15" i="43"/>
  <c r="L221" i="42"/>
  <c r="K221" i="42"/>
  <c r="J221" i="42"/>
  <c r="I221" i="42"/>
  <c r="L220" i="42"/>
  <c r="K220" i="42"/>
  <c r="J220" i="42"/>
  <c r="I220" i="42"/>
  <c r="L219" i="42"/>
  <c r="K219" i="42"/>
  <c r="J219" i="42"/>
  <c r="I219" i="42"/>
  <c r="L218" i="42"/>
  <c r="K218" i="42"/>
  <c r="J218" i="42"/>
  <c r="I218" i="42"/>
  <c r="L217" i="42"/>
  <c r="K217" i="42"/>
  <c r="J217" i="42"/>
  <c r="I217" i="42"/>
  <c r="L216" i="42"/>
  <c r="K216" i="42"/>
  <c r="J216" i="42"/>
  <c r="I216" i="42"/>
  <c r="L215" i="42"/>
  <c r="K215" i="42"/>
  <c r="J215" i="42"/>
  <c r="I215" i="42"/>
  <c r="L214" i="42"/>
  <c r="K214" i="42"/>
  <c r="J214" i="42"/>
  <c r="I214" i="42"/>
  <c r="L213" i="42"/>
  <c r="K213" i="42"/>
  <c r="J213" i="42"/>
  <c r="I213" i="42"/>
  <c r="L212" i="42"/>
  <c r="K212" i="42"/>
  <c r="J212" i="42"/>
  <c r="I212" i="42"/>
  <c r="L211" i="42"/>
  <c r="K211" i="42"/>
  <c r="J211" i="42"/>
  <c r="I211" i="42"/>
  <c r="L210" i="42"/>
  <c r="K210" i="42"/>
  <c r="J210" i="42"/>
  <c r="I210" i="42"/>
  <c r="L209" i="42"/>
  <c r="K209" i="42"/>
  <c r="J209" i="42"/>
  <c r="I209" i="42"/>
  <c r="L208" i="42"/>
  <c r="K208" i="42"/>
  <c r="J208" i="42"/>
  <c r="I208" i="42"/>
  <c r="L207" i="42"/>
  <c r="K207" i="42"/>
  <c r="J207" i="42"/>
  <c r="I207" i="42"/>
  <c r="L206" i="42"/>
  <c r="K206" i="42"/>
  <c r="J206" i="42"/>
  <c r="I206" i="42"/>
  <c r="L204" i="42"/>
  <c r="K204" i="42"/>
  <c r="J204" i="42"/>
  <c r="I204" i="42"/>
  <c r="L203" i="42"/>
  <c r="K203" i="42"/>
  <c r="J203" i="42"/>
  <c r="I203" i="42"/>
  <c r="L202" i="42"/>
  <c r="K202" i="42"/>
  <c r="J202" i="42"/>
  <c r="I202" i="42"/>
  <c r="L201" i="42"/>
  <c r="K201" i="42"/>
  <c r="J201" i="42"/>
  <c r="I201" i="42"/>
  <c r="L200" i="42"/>
  <c r="K200" i="42"/>
  <c r="J200" i="42"/>
  <c r="I200" i="42"/>
  <c r="L199" i="42"/>
  <c r="K199" i="42"/>
  <c r="J199" i="42"/>
  <c r="I199" i="42"/>
  <c r="L198" i="42"/>
  <c r="K198" i="42"/>
  <c r="J198" i="42"/>
  <c r="I198" i="42"/>
  <c r="L197" i="42"/>
  <c r="K197" i="42"/>
  <c r="J197" i="42"/>
  <c r="I197" i="42"/>
  <c r="L196" i="42"/>
  <c r="K196" i="42"/>
  <c r="J196" i="42"/>
  <c r="I196" i="42"/>
  <c r="L195" i="42"/>
  <c r="K195" i="42"/>
  <c r="J195" i="42"/>
  <c r="I195" i="42"/>
  <c r="L194" i="42"/>
  <c r="K194" i="42"/>
  <c r="J194" i="42"/>
  <c r="I194" i="42"/>
  <c r="L193" i="42"/>
  <c r="K193" i="42"/>
  <c r="J193" i="42"/>
  <c r="I193" i="42"/>
  <c r="L192" i="42"/>
  <c r="K192" i="42"/>
  <c r="J192" i="42"/>
  <c r="I192" i="42"/>
  <c r="L191" i="42"/>
  <c r="K191" i="42"/>
  <c r="J191" i="42"/>
  <c r="I191" i="42"/>
  <c r="L190" i="42"/>
  <c r="K190" i="42"/>
  <c r="J190" i="42"/>
  <c r="I190" i="42"/>
  <c r="T189" i="42"/>
  <c r="L189" i="42"/>
  <c r="K189" i="42"/>
  <c r="J189" i="42"/>
  <c r="I189" i="42"/>
  <c r="L187" i="42"/>
  <c r="K187" i="42"/>
  <c r="J187" i="42"/>
  <c r="I187" i="42"/>
  <c r="L186" i="42"/>
  <c r="K186" i="42"/>
  <c r="J186" i="42"/>
  <c r="I186" i="42"/>
  <c r="L185" i="42"/>
  <c r="K185" i="42"/>
  <c r="J185" i="42"/>
  <c r="I185" i="42"/>
  <c r="L184" i="42"/>
  <c r="K184" i="42"/>
  <c r="J184" i="42"/>
  <c r="I184" i="42"/>
  <c r="L183" i="42"/>
  <c r="K183" i="42"/>
  <c r="J183" i="42"/>
  <c r="I183" i="42"/>
  <c r="L182" i="42"/>
  <c r="K182" i="42"/>
  <c r="J182" i="42"/>
  <c r="I182" i="42"/>
  <c r="L181" i="42"/>
  <c r="K181" i="42"/>
  <c r="J181" i="42"/>
  <c r="I181" i="42"/>
  <c r="L180" i="42"/>
  <c r="K180" i="42"/>
  <c r="J180" i="42"/>
  <c r="I180" i="42"/>
  <c r="L179" i="42"/>
  <c r="K179" i="42"/>
  <c r="J179" i="42"/>
  <c r="I179" i="42"/>
  <c r="L178" i="42"/>
  <c r="K178" i="42"/>
  <c r="J178" i="42"/>
  <c r="I178" i="42"/>
  <c r="L177" i="42"/>
  <c r="K177" i="42"/>
  <c r="J177" i="42"/>
  <c r="I177" i="42"/>
  <c r="L176" i="42"/>
  <c r="K176" i="42"/>
  <c r="J176" i="42"/>
  <c r="I176" i="42"/>
  <c r="L175" i="42"/>
  <c r="K175" i="42"/>
  <c r="J175" i="42"/>
  <c r="I175" i="42"/>
  <c r="L174" i="42"/>
  <c r="K174" i="42"/>
  <c r="J174" i="42"/>
  <c r="I174" i="42"/>
  <c r="L173" i="42"/>
  <c r="K173" i="42"/>
  <c r="J173" i="42"/>
  <c r="I173" i="42"/>
  <c r="L172" i="42"/>
  <c r="K172" i="42"/>
  <c r="J172" i="42"/>
  <c r="I172" i="42"/>
  <c r="R152" i="42"/>
  <c r="Q152" i="42"/>
  <c r="P152" i="42"/>
  <c r="O152" i="42"/>
  <c r="N152" i="42"/>
  <c r="M152" i="42"/>
  <c r="L152" i="42"/>
  <c r="K152" i="42"/>
  <c r="J152" i="42"/>
  <c r="I152" i="42"/>
  <c r="R151" i="42"/>
  <c r="Q151" i="42"/>
  <c r="P151" i="42"/>
  <c r="O151" i="42"/>
  <c r="N151" i="42"/>
  <c r="M151" i="42"/>
  <c r="L151" i="42"/>
  <c r="K151" i="42"/>
  <c r="J151" i="42"/>
  <c r="I151" i="42"/>
  <c r="R150" i="42"/>
  <c r="Q150" i="42"/>
  <c r="P150" i="42"/>
  <c r="O150" i="42"/>
  <c r="N150" i="42"/>
  <c r="M150" i="42"/>
  <c r="L150" i="42"/>
  <c r="K150" i="42"/>
  <c r="J150" i="42"/>
  <c r="I150" i="42"/>
  <c r="R149" i="42"/>
  <c r="Q149" i="42"/>
  <c r="P149" i="42"/>
  <c r="O149" i="42"/>
  <c r="N149" i="42"/>
  <c r="M149" i="42"/>
  <c r="L149" i="42"/>
  <c r="K149" i="42"/>
  <c r="J149" i="42"/>
  <c r="I149" i="42"/>
  <c r="R148" i="42"/>
  <c r="Q148" i="42"/>
  <c r="P148" i="42"/>
  <c r="O148" i="42"/>
  <c r="N148" i="42"/>
  <c r="M148" i="42"/>
  <c r="L148" i="42"/>
  <c r="K148" i="42"/>
  <c r="J148" i="42"/>
  <c r="I148" i="42"/>
  <c r="R147" i="42"/>
  <c r="Q147" i="42"/>
  <c r="P147" i="42"/>
  <c r="O147" i="42"/>
  <c r="N147" i="42"/>
  <c r="M147" i="42"/>
  <c r="L147" i="42"/>
  <c r="K147" i="42"/>
  <c r="J147" i="42"/>
  <c r="I147" i="42"/>
  <c r="R146" i="42"/>
  <c r="Q146" i="42"/>
  <c r="P146" i="42"/>
  <c r="O146" i="42"/>
  <c r="N146" i="42"/>
  <c r="M146" i="42"/>
  <c r="L146" i="42"/>
  <c r="K146" i="42"/>
  <c r="J146" i="42"/>
  <c r="I146" i="42"/>
  <c r="R145" i="42"/>
  <c r="Q145" i="42"/>
  <c r="P145" i="42"/>
  <c r="O145" i="42"/>
  <c r="N145" i="42"/>
  <c r="M145" i="42"/>
  <c r="L145" i="42"/>
  <c r="K145" i="42"/>
  <c r="J145" i="42"/>
  <c r="I145" i="42"/>
  <c r="R144" i="42"/>
  <c r="Q144" i="42"/>
  <c r="P144" i="42"/>
  <c r="O144" i="42"/>
  <c r="N144" i="42"/>
  <c r="M144" i="42"/>
  <c r="L144" i="42"/>
  <c r="K144" i="42"/>
  <c r="J144" i="42"/>
  <c r="I144" i="42"/>
  <c r="R143" i="42"/>
  <c r="Q143" i="42"/>
  <c r="P143" i="42"/>
  <c r="O143" i="42"/>
  <c r="N143" i="42"/>
  <c r="M143" i="42"/>
  <c r="L143" i="42"/>
  <c r="K143" i="42"/>
  <c r="J143" i="42"/>
  <c r="I143" i="42"/>
  <c r="R142" i="42"/>
  <c r="Q142" i="42"/>
  <c r="P142" i="42"/>
  <c r="O142" i="42"/>
  <c r="N142" i="42"/>
  <c r="M142" i="42"/>
  <c r="L142" i="42"/>
  <c r="K142" i="42"/>
  <c r="J142" i="42"/>
  <c r="I142" i="42"/>
  <c r="R141" i="42"/>
  <c r="Q141" i="42"/>
  <c r="P141" i="42"/>
  <c r="O141" i="42"/>
  <c r="N141" i="42"/>
  <c r="M141" i="42"/>
  <c r="L141" i="42"/>
  <c r="K141" i="42"/>
  <c r="J141" i="42"/>
  <c r="I141" i="42"/>
  <c r="R140" i="42"/>
  <c r="Q140" i="42"/>
  <c r="P140" i="42"/>
  <c r="O140" i="42"/>
  <c r="N140" i="42"/>
  <c r="M140" i="42"/>
  <c r="L140" i="42"/>
  <c r="K140" i="42"/>
  <c r="J140" i="42"/>
  <c r="I140" i="42"/>
  <c r="R139" i="42"/>
  <c r="Q139" i="42"/>
  <c r="P139" i="42"/>
  <c r="O139" i="42"/>
  <c r="N139" i="42"/>
  <c r="M139" i="42"/>
  <c r="L139" i="42"/>
  <c r="K139" i="42"/>
  <c r="J139" i="42"/>
  <c r="I139" i="42"/>
  <c r="R138" i="42"/>
  <c r="Q138" i="42"/>
  <c r="P138" i="42"/>
  <c r="O138" i="42"/>
  <c r="N138" i="42"/>
  <c r="M138" i="42"/>
  <c r="L138" i="42"/>
  <c r="K138" i="42"/>
  <c r="J138" i="42"/>
  <c r="I138" i="42"/>
  <c r="R137" i="42"/>
  <c r="Q137" i="42"/>
  <c r="P137" i="42"/>
  <c r="O137" i="42"/>
  <c r="N137" i="42"/>
  <c r="M137" i="42"/>
  <c r="L137" i="42"/>
  <c r="K137" i="42"/>
  <c r="J137" i="42"/>
  <c r="I137" i="42"/>
  <c r="R135" i="42"/>
  <c r="Q135" i="42"/>
  <c r="P135" i="42"/>
  <c r="O135" i="42"/>
  <c r="N135" i="42"/>
  <c r="M135" i="42"/>
  <c r="L135" i="42"/>
  <c r="K135" i="42"/>
  <c r="J135" i="42"/>
  <c r="I135" i="42"/>
  <c r="R134" i="42"/>
  <c r="Q134" i="42"/>
  <c r="P134" i="42"/>
  <c r="O134" i="42"/>
  <c r="N134" i="42"/>
  <c r="M134" i="42"/>
  <c r="L134" i="42"/>
  <c r="K134" i="42"/>
  <c r="J134" i="42"/>
  <c r="I134" i="42"/>
  <c r="R133" i="42"/>
  <c r="Q133" i="42"/>
  <c r="P133" i="42"/>
  <c r="O133" i="42"/>
  <c r="N133" i="42"/>
  <c r="M133" i="42"/>
  <c r="L133" i="42"/>
  <c r="K133" i="42"/>
  <c r="J133" i="42"/>
  <c r="I133" i="42"/>
  <c r="I167" i="42" s="1"/>
  <c r="R132" i="42"/>
  <c r="Q132" i="42"/>
  <c r="P132" i="42"/>
  <c r="O132" i="42"/>
  <c r="N132" i="42"/>
  <c r="M132" i="42"/>
  <c r="L132" i="42"/>
  <c r="K132" i="42"/>
  <c r="J132" i="42"/>
  <c r="I132" i="42"/>
  <c r="R131" i="42"/>
  <c r="Q131" i="42"/>
  <c r="P131" i="42"/>
  <c r="O131" i="42"/>
  <c r="N131" i="42"/>
  <c r="M131" i="42"/>
  <c r="M165" i="42" s="1"/>
  <c r="L131" i="42"/>
  <c r="K131" i="42"/>
  <c r="J131" i="42"/>
  <c r="I131" i="42"/>
  <c r="R130" i="42"/>
  <c r="Q130" i="42"/>
  <c r="P130" i="42"/>
  <c r="O130" i="42"/>
  <c r="N130" i="42"/>
  <c r="M130" i="42"/>
  <c r="L130" i="42"/>
  <c r="K130" i="42"/>
  <c r="J130" i="42"/>
  <c r="I130" i="42"/>
  <c r="R129" i="42"/>
  <c r="Q129" i="42"/>
  <c r="P129" i="42"/>
  <c r="O129" i="42"/>
  <c r="N129" i="42"/>
  <c r="M129" i="42"/>
  <c r="L129" i="42"/>
  <c r="K129" i="42"/>
  <c r="J129" i="42"/>
  <c r="I129" i="42"/>
  <c r="I163" i="42" s="1"/>
  <c r="R128" i="42"/>
  <c r="Q128" i="42"/>
  <c r="P128" i="42"/>
  <c r="O128" i="42"/>
  <c r="N128" i="42"/>
  <c r="M128" i="42"/>
  <c r="L128" i="42"/>
  <c r="K128" i="42"/>
  <c r="J128" i="42"/>
  <c r="I128" i="42"/>
  <c r="R127" i="42"/>
  <c r="Q127" i="42"/>
  <c r="P127" i="42"/>
  <c r="O127" i="42"/>
  <c r="N127" i="42"/>
  <c r="M127" i="42"/>
  <c r="L127" i="42"/>
  <c r="K127" i="42"/>
  <c r="J127" i="42"/>
  <c r="I127" i="42"/>
  <c r="R126" i="42"/>
  <c r="Q126" i="42"/>
  <c r="P126" i="42"/>
  <c r="O126" i="42"/>
  <c r="N126" i="42"/>
  <c r="M126" i="42"/>
  <c r="L126" i="42"/>
  <c r="K126" i="42"/>
  <c r="J126" i="42"/>
  <c r="I126" i="42"/>
  <c r="R125" i="42"/>
  <c r="Q125" i="42"/>
  <c r="P125" i="42"/>
  <c r="O125" i="42"/>
  <c r="N125" i="42"/>
  <c r="M125" i="42"/>
  <c r="L125" i="42"/>
  <c r="K125" i="42"/>
  <c r="J125" i="42"/>
  <c r="I125" i="42"/>
  <c r="R124" i="42"/>
  <c r="Q124" i="42"/>
  <c r="P124" i="42"/>
  <c r="O124" i="42"/>
  <c r="N124" i="42"/>
  <c r="M124" i="42"/>
  <c r="L124" i="42"/>
  <c r="K124" i="42"/>
  <c r="J124" i="42"/>
  <c r="I124" i="42"/>
  <c r="R123" i="42"/>
  <c r="Q123" i="42"/>
  <c r="P123" i="42"/>
  <c r="O123" i="42"/>
  <c r="N123" i="42"/>
  <c r="M123" i="42"/>
  <c r="M157" i="42" s="1"/>
  <c r="L123" i="42"/>
  <c r="K123" i="42"/>
  <c r="J123" i="42"/>
  <c r="I123" i="42"/>
  <c r="R122" i="42"/>
  <c r="Q122" i="42"/>
  <c r="P122" i="42"/>
  <c r="O122" i="42"/>
  <c r="O156" i="42" s="1"/>
  <c r="N122" i="42"/>
  <c r="M122" i="42"/>
  <c r="L122" i="42"/>
  <c r="K122" i="42"/>
  <c r="J122" i="42"/>
  <c r="I122" i="42"/>
  <c r="R121" i="42"/>
  <c r="Q121" i="42"/>
  <c r="Q119" i="42" s="1"/>
  <c r="P121" i="42"/>
  <c r="O121" i="42"/>
  <c r="N121" i="42"/>
  <c r="M121" i="42"/>
  <c r="L121" i="42"/>
  <c r="K121" i="42"/>
  <c r="J121" i="42"/>
  <c r="I121" i="42"/>
  <c r="R120" i="42"/>
  <c r="Q120" i="42"/>
  <c r="P120" i="42"/>
  <c r="O120" i="42"/>
  <c r="N120" i="42"/>
  <c r="M120" i="42"/>
  <c r="L120" i="42"/>
  <c r="K120" i="42"/>
  <c r="J120" i="42"/>
  <c r="I120" i="42"/>
  <c r="R118" i="42"/>
  <c r="Q118" i="42"/>
  <c r="P118" i="42"/>
  <c r="O118" i="42"/>
  <c r="O169" i="42" s="1"/>
  <c r="N118" i="42"/>
  <c r="N169" i="42" s="1"/>
  <c r="M118" i="42"/>
  <c r="L118" i="42"/>
  <c r="K118" i="42"/>
  <c r="J118" i="42"/>
  <c r="I118" i="42"/>
  <c r="R117" i="42"/>
  <c r="Q117" i="42"/>
  <c r="P117" i="42"/>
  <c r="O117" i="42"/>
  <c r="N117" i="42"/>
  <c r="M117" i="42"/>
  <c r="L117" i="42"/>
  <c r="L168" i="42"/>
  <c r="K117" i="42"/>
  <c r="J117" i="42"/>
  <c r="I117" i="42"/>
  <c r="R116" i="42"/>
  <c r="R167" i="42" s="1"/>
  <c r="Q116" i="42"/>
  <c r="P116" i="42"/>
  <c r="O116" i="42"/>
  <c r="N116" i="42"/>
  <c r="N167" i="42" s="1"/>
  <c r="M116" i="42"/>
  <c r="L116" i="42"/>
  <c r="K116" i="42"/>
  <c r="J116" i="42"/>
  <c r="J167" i="42" s="1"/>
  <c r="I116" i="42"/>
  <c r="R115" i="42"/>
  <c r="Q115" i="42"/>
  <c r="P115" i="42"/>
  <c r="O115" i="42"/>
  <c r="N115" i="42"/>
  <c r="M115" i="42"/>
  <c r="L115" i="42"/>
  <c r="L166" i="42" s="1"/>
  <c r="K115" i="42"/>
  <c r="J115" i="42"/>
  <c r="I115" i="42"/>
  <c r="R114" i="42"/>
  <c r="R165" i="42" s="1"/>
  <c r="Q114" i="42"/>
  <c r="P114" i="42"/>
  <c r="O114" i="42"/>
  <c r="N114" i="42"/>
  <c r="M114" i="42"/>
  <c r="L114" i="42"/>
  <c r="K114" i="42"/>
  <c r="J114" i="42"/>
  <c r="I114" i="42"/>
  <c r="R113" i="42"/>
  <c r="Q113" i="42"/>
  <c r="Q164" i="42" s="1"/>
  <c r="P113" i="42"/>
  <c r="P164" i="42" s="1"/>
  <c r="O113" i="42"/>
  <c r="N113" i="42"/>
  <c r="M113" i="42"/>
  <c r="L113" i="42"/>
  <c r="K113" i="42"/>
  <c r="J113" i="42"/>
  <c r="I113" i="42"/>
  <c r="R112" i="42"/>
  <c r="Q112" i="42"/>
  <c r="P112" i="42"/>
  <c r="O112" i="42"/>
  <c r="N112" i="42"/>
  <c r="N163" i="42" s="1"/>
  <c r="M112" i="42"/>
  <c r="L112" i="42"/>
  <c r="K112" i="42"/>
  <c r="J112" i="42"/>
  <c r="J163" i="42" s="1"/>
  <c r="I112" i="42"/>
  <c r="R111" i="42"/>
  <c r="Q111" i="42"/>
  <c r="P111" i="42"/>
  <c r="O111" i="42"/>
  <c r="N111" i="42"/>
  <c r="M111" i="42"/>
  <c r="L111" i="42"/>
  <c r="K111" i="42"/>
  <c r="J111" i="42"/>
  <c r="I111" i="42"/>
  <c r="R110" i="42"/>
  <c r="Q110" i="42"/>
  <c r="P110" i="42"/>
  <c r="O110" i="42"/>
  <c r="O161" i="42" s="1"/>
  <c r="N110" i="42"/>
  <c r="M110" i="42"/>
  <c r="M161" i="42"/>
  <c r="L110" i="42"/>
  <c r="K110" i="42"/>
  <c r="J110" i="42"/>
  <c r="I110" i="42"/>
  <c r="R109" i="42"/>
  <c r="Q109" i="42"/>
  <c r="P109" i="42"/>
  <c r="P160" i="42" s="1"/>
  <c r="O109" i="42"/>
  <c r="O160" i="42" s="1"/>
  <c r="N109" i="42"/>
  <c r="M109" i="42"/>
  <c r="L109" i="42"/>
  <c r="K109" i="42"/>
  <c r="J109" i="42"/>
  <c r="I109" i="42"/>
  <c r="R108" i="42"/>
  <c r="Q108" i="42"/>
  <c r="Q159" i="42" s="1"/>
  <c r="P108" i="42"/>
  <c r="O108" i="42"/>
  <c r="N108" i="42"/>
  <c r="M108" i="42"/>
  <c r="L108" i="42"/>
  <c r="K108" i="42"/>
  <c r="J108" i="42"/>
  <c r="J159" i="42" s="1"/>
  <c r="I108" i="42"/>
  <c r="R107" i="42"/>
  <c r="Q107" i="42"/>
  <c r="P107" i="42"/>
  <c r="P158" i="42"/>
  <c r="O107" i="42"/>
  <c r="N107" i="42"/>
  <c r="M107" i="42"/>
  <c r="L107" i="42"/>
  <c r="K107" i="42"/>
  <c r="J107" i="42"/>
  <c r="I107" i="42"/>
  <c r="R106" i="42"/>
  <c r="R157" i="42" s="1"/>
  <c r="Q106" i="42"/>
  <c r="P106" i="42"/>
  <c r="O106" i="42"/>
  <c r="N106" i="42"/>
  <c r="N157" i="42" s="1"/>
  <c r="M106" i="42"/>
  <c r="L106" i="42"/>
  <c r="K106" i="42"/>
  <c r="J106" i="42"/>
  <c r="I106" i="42"/>
  <c r="R105" i="42"/>
  <c r="Q105" i="42"/>
  <c r="Q156" i="42" s="1"/>
  <c r="P105" i="42"/>
  <c r="P156" i="42" s="1"/>
  <c r="O105" i="42"/>
  <c r="N105" i="42"/>
  <c r="M105" i="42"/>
  <c r="L105" i="42"/>
  <c r="K105" i="42"/>
  <c r="J105" i="42"/>
  <c r="I105" i="42"/>
  <c r="R104" i="42"/>
  <c r="Q104" i="42"/>
  <c r="P104" i="42"/>
  <c r="O104" i="42"/>
  <c r="N104" i="42"/>
  <c r="M104" i="42"/>
  <c r="L104" i="42"/>
  <c r="K104" i="42"/>
  <c r="J104" i="42"/>
  <c r="I104" i="42"/>
  <c r="R103" i="42"/>
  <c r="Q103" i="42"/>
  <c r="P103" i="42"/>
  <c r="O103" i="42"/>
  <c r="N103" i="42"/>
  <c r="M103" i="42"/>
  <c r="L103" i="42"/>
  <c r="K103" i="42"/>
  <c r="J103" i="42"/>
  <c r="I103" i="42"/>
  <c r="R81" i="42"/>
  <c r="M81" i="42"/>
  <c r="F81" i="42"/>
  <c r="R80" i="42"/>
  <c r="M80" i="42"/>
  <c r="R79" i="42"/>
  <c r="M79" i="42"/>
  <c r="M78" i="42"/>
  <c r="M77" i="42"/>
  <c r="M76" i="42"/>
  <c r="M75" i="42"/>
  <c r="R74" i="42"/>
  <c r="M74" i="42"/>
  <c r="R73" i="42"/>
  <c r="L73" i="42"/>
  <c r="L72" i="42" s="1"/>
  <c r="L71" i="42" s="1"/>
  <c r="K73" i="42"/>
  <c r="K72" i="42" s="1"/>
  <c r="K71" i="42" s="1"/>
  <c r="J73" i="42"/>
  <c r="J72" i="42" s="1"/>
  <c r="J71" i="42" s="1"/>
  <c r="I73" i="42"/>
  <c r="I72" i="42" s="1"/>
  <c r="I71" i="42" s="1"/>
  <c r="R72" i="42"/>
  <c r="R71" i="42"/>
  <c r="R70" i="42"/>
  <c r="M70" i="42"/>
  <c r="H70" i="42" s="1"/>
  <c r="F70" i="42"/>
  <c r="F69" i="42" s="1"/>
  <c r="F68" i="42" s="1"/>
  <c r="R69" i="42"/>
  <c r="L69" i="42"/>
  <c r="K69" i="42"/>
  <c r="K68" i="42" s="1"/>
  <c r="J69" i="42"/>
  <c r="J68" i="42" s="1"/>
  <c r="I69" i="42"/>
  <c r="I68" i="42"/>
  <c r="R68" i="42"/>
  <c r="L68" i="42"/>
  <c r="R67" i="42"/>
  <c r="M67" i="42"/>
  <c r="H67" i="42" s="1"/>
  <c r="F67" i="42"/>
  <c r="F66" i="42" s="1"/>
  <c r="F65" i="42" s="1"/>
  <c r="R66" i="42"/>
  <c r="L66" i="42"/>
  <c r="L65" i="42" s="1"/>
  <c r="K66" i="42"/>
  <c r="K65" i="42" s="1"/>
  <c r="J66" i="42"/>
  <c r="J65" i="42" s="1"/>
  <c r="I66" i="42"/>
  <c r="I65" i="42" s="1"/>
  <c r="R65" i="42"/>
  <c r="R62" i="42"/>
  <c r="M62" i="42"/>
  <c r="F62" i="42"/>
  <c r="F61" i="42" s="1"/>
  <c r="F56" i="42" s="1"/>
  <c r="R61" i="42"/>
  <c r="L61" i="42"/>
  <c r="K61" i="42"/>
  <c r="J61" i="42"/>
  <c r="I61" i="42"/>
  <c r="R60" i="42"/>
  <c r="M60" i="42"/>
  <c r="R59" i="42"/>
  <c r="L59" i="42"/>
  <c r="K59" i="42"/>
  <c r="J59" i="42"/>
  <c r="I59" i="42"/>
  <c r="R58" i="42"/>
  <c r="M58" i="42"/>
  <c r="R57" i="42"/>
  <c r="L57" i="42"/>
  <c r="K57" i="42"/>
  <c r="J57" i="42"/>
  <c r="I57" i="42"/>
  <c r="R55" i="42"/>
  <c r="M55" i="42"/>
  <c r="R54" i="42"/>
  <c r="L54" i="42"/>
  <c r="K54" i="42"/>
  <c r="J54" i="42"/>
  <c r="I54" i="42"/>
  <c r="R53" i="42"/>
  <c r="M53" i="42"/>
  <c r="F53" i="42"/>
  <c r="F52" i="42" s="1"/>
  <c r="F51" i="42" s="1"/>
  <c r="R52" i="42"/>
  <c r="L52" i="42"/>
  <c r="L51" i="42" s="1"/>
  <c r="K52" i="42"/>
  <c r="J52" i="42"/>
  <c r="J51" i="42" s="1"/>
  <c r="I52" i="42"/>
  <c r="I51" i="42" s="1"/>
  <c r="R49" i="42"/>
  <c r="M49" i="42"/>
  <c r="F49" i="42"/>
  <c r="R48" i="42"/>
  <c r="M48" i="42"/>
  <c r="H48" i="42" s="1"/>
  <c r="F48" i="42"/>
  <c r="R47" i="42"/>
  <c r="M47" i="42"/>
  <c r="F47" i="42"/>
  <c r="R46" i="42"/>
  <c r="L46" i="42"/>
  <c r="L45" i="42" s="1"/>
  <c r="L44" i="42" s="1"/>
  <c r="K46" i="42"/>
  <c r="K45" i="42" s="1"/>
  <c r="K44" i="42" s="1"/>
  <c r="J46" i="42"/>
  <c r="J45" i="42" s="1"/>
  <c r="J44" i="42" s="1"/>
  <c r="I46" i="42"/>
  <c r="I45" i="42" s="1"/>
  <c r="I44" i="42" s="1"/>
  <c r="R45" i="42"/>
  <c r="R44" i="42"/>
  <c r="R43" i="42"/>
  <c r="M43" i="42"/>
  <c r="H43" i="42" s="1"/>
  <c r="F43" i="42"/>
  <c r="R42" i="42"/>
  <c r="M42" i="42"/>
  <c r="H42" i="42" s="1"/>
  <c r="F42" i="42"/>
  <c r="R41" i="42"/>
  <c r="L41" i="42"/>
  <c r="L40" i="42" s="1"/>
  <c r="K41" i="42"/>
  <c r="K40" i="42" s="1"/>
  <c r="J41" i="42"/>
  <c r="J40" i="42" s="1"/>
  <c r="I41" i="42"/>
  <c r="R40" i="42"/>
  <c r="R39" i="42"/>
  <c r="M39" i="42"/>
  <c r="F39" i="42"/>
  <c r="R38" i="42"/>
  <c r="M38" i="42"/>
  <c r="H38" i="42" s="1"/>
  <c r="F38" i="42"/>
  <c r="R37" i="42"/>
  <c r="L37" i="42"/>
  <c r="L36" i="42"/>
  <c r="K37" i="42"/>
  <c r="K36" i="42" s="1"/>
  <c r="J37" i="42"/>
  <c r="I37" i="42"/>
  <c r="I36" i="42" s="1"/>
  <c r="R36" i="42"/>
  <c r="J36" i="42"/>
  <c r="R33" i="42"/>
  <c r="M33" i="42"/>
  <c r="F33" i="42"/>
  <c r="R32" i="42"/>
  <c r="M32" i="42"/>
  <c r="F32" i="42"/>
  <c r="R31" i="42"/>
  <c r="L31" i="42"/>
  <c r="K31" i="42"/>
  <c r="J31" i="42"/>
  <c r="I31" i="42"/>
  <c r="R30" i="42"/>
  <c r="M30" i="42"/>
  <c r="R29" i="42"/>
  <c r="M29" i="42"/>
  <c r="H29" i="42" s="1"/>
  <c r="R28" i="42"/>
  <c r="L28" i="42"/>
  <c r="K28" i="42"/>
  <c r="J28" i="42"/>
  <c r="I28" i="42"/>
  <c r="R27" i="42"/>
  <c r="M27" i="42"/>
  <c r="H27" i="42" s="1"/>
  <c r="F27" i="42"/>
  <c r="R26" i="42"/>
  <c r="M26" i="42"/>
  <c r="F26" i="42"/>
  <c r="R25" i="42"/>
  <c r="M25" i="42"/>
  <c r="F25" i="42"/>
  <c r="R24" i="42"/>
  <c r="L24" i="42"/>
  <c r="L23" i="42" s="1"/>
  <c r="K24" i="42"/>
  <c r="J24" i="42"/>
  <c r="I24" i="42"/>
  <c r="R23" i="42"/>
  <c r="R22" i="42"/>
  <c r="M22" i="42"/>
  <c r="F22" i="42"/>
  <c r="F21" i="42" s="1"/>
  <c r="R21" i="42"/>
  <c r="L21" i="42"/>
  <c r="K21" i="42"/>
  <c r="J21" i="42"/>
  <c r="I21" i="42"/>
  <c r="R20" i="42"/>
  <c r="M20" i="42"/>
  <c r="F20" i="42"/>
  <c r="R19" i="42"/>
  <c r="M19" i="42"/>
  <c r="F19" i="42"/>
  <c r="R18" i="42"/>
  <c r="L18" i="42"/>
  <c r="K18" i="42"/>
  <c r="J18" i="42"/>
  <c r="I18" i="42"/>
  <c r="R17" i="42"/>
  <c r="H17" i="42" s="1"/>
  <c r="M17" i="42"/>
  <c r="F17" i="42"/>
  <c r="R16" i="42"/>
  <c r="M16" i="42"/>
  <c r="F16" i="42"/>
  <c r="R15" i="42"/>
  <c r="L15" i="42"/>
  <c r="K15" i="42"/>
  <c r="J15" i="42"/>
  <c r="I15" i="42"/>
  <c r="R14" i="42"/>
  <c r="L221" i="41"/>
  <c r="K221" i="41"/>
  <c r="J221" i="41"/>
  <c r="I221" i="41"/>
  <c r="L220" i="41"/>
  <c r="K220" i="41"/>
  <c r="J220" i="41"/>
  <c r="I220" i="41"/>
  <c r="L219" i="41"/>
  <c r="K219" i="41"/>
  <c r="J219" i="41"/>
  <c r="I219" i="41"/>
  <c r="L218" i="41"/>
  <c r="K218" i="41"/>
  <c r="J218" i="41"/>
  <c r="I218" i="41"/>
  <c r="L217" i="41"/>
  <c r="K217" i="41"/>
  <c r="J217" i="41"/>
  <c r="I217" i="41"/>
  <c r="L216" i="41"/>
  <c r="K216" i="41"/>
  <c r="J216" i="41"/>
  <c r="I216" i="41"/>
  <c r="L215" i="41"/>
  <c r="K215" i="41"/>
  <c r="J215" i="41"/>
  <c r="I215" i="41"/>
  <c r="L214" i="41"/>
  <c r="K214" i="41"/>
  <c r="J214" i="41"/>
  <c r="I214" i="41"/>
  <c r="L213" i="41"/>
  <c r="K213" i="41"/>
  <c r="J213" i="41"/>
  <c r="I213" i="41"/>
  <c r="L212" i="41"/>
  <c r="K212" i="41"/>
  <c r="J212" i="41"/>
  <c r="I212" i="41"/>
  <c r="L211" i="41"/>
  <c r="K211" i="41"/>
  <c r="J211" i="41"/>
  <c r="I211" i="41"/>
  <c r="L210" i="41"/>
  <c r="K210" i="41"/>
  <c r="J210" i="41"/>
  <c r="I210" i="41"/>
  <c r="L209" i="41"/>
  <c r="K209" i="41"/>
  <c r="J209" i="41"/>
  <c r="I209" i="41"/>
  <c r="L208" i="41"/>
  <c r="K208" i="41"/>
  <c r="J208" i="41"/>
  <c r="I208" i="41"/>
  <c r="L207" i="41"/>
  <c r="K207" i="41"/>
  <c r="J207" i="41"/>
  <c r="I207" i="41"/>
  <c r="L206" i="41"/>
  <c r="K206" i="41"/>
  <c r="J206" i="41"/>
  <c r="I206" i="41"/>
  <c r="L204" i="41"/>
  <c r="K204" i="41"/>
  <c r="J204" i="41"/>
  <c r="I204" i="41"/>
  <c r="L203" i="41"/>
  <c r="K203" i="41"/>
  <c r="J203" i="41"/>
  <c r="I203" i="41"/>
  <c r="L202" i="41"/>
  <c r="K202" i="41"/>
  <c r="J202" i="41"/>
  <c r="I202" i="41"/>
  <c r="L201" i="41"/>
  <c r="K201" i="41"/>
  <c r="J201" i="41"/>
  <c r="I201" i="41"/>
  <c r="L200" i="41"/>
  <c r="K200" i="41"/>
  <c r="J200" i="41"/>
  <c r="I200" i="41"/>
  <c r="L199" i="41"/>
  <c r="K199" i="41"/>
  <c r="J199" i="41"/>
  <c r="I199" i="41"/>
  <c r="L198" i="41"/>
  <c r="K198" i="41"/>
  <c r="J198" i="41"/>
  <c r="I198" i="41"/>
  <c r="L197" i="41"/>
  <c r="K197" i="41"/>
  <c r="J197" i="41"/>
  <c r="I197" i="41"/>
  <c r="L196" i="41"/>
  <c r="K196" i="41"/>
  <c r="J196" i="41"/>
  <c r="I196" i="41"/>
  <c r="L195" i="41"/>
  <c r="K195" i="41"/>
  <c r="J195" i="41"/>
  <c r="I195" i="41"/>
  <c r="L194" i="41"/>
  <c r="K194" i="41"/>
  <c r="J194" i="41"/>
  <c r="I194" i="41"/>
  <c r="L193" i="41"/>
  <c r="K193" i="41"/>
  <c r="J193" i="41"/>
  <c r="I193" i="41"/>
  <c r="L192" i="41"/>
  <c r="K192" i="41"/>
  <c r="J192" i="41"/>
  <c r="I192" i="41"/>
  <c r="L191" i="41"/>
  <c r="K191" i="41"/>
  <c r="J191" i="41"/>
  <c r="I191" i="41"/>
  <c r="L190" i="41"/>
  <c r="K190" i="41"/>
  <c r="J190" i="41"/>
  <c r="I190" i="41"/>
  <c r="T189" i="41"/>
  <c r="L189" i="41"/>
  <c r="K189" i="41"/>
  <c r="J189" i="41"/>
  <c r="I189" i="41"/>
  <c r="L187" i="41"/>
  <c r="K187" i="41"/>
  <c r="J187" i="41"/>
  <c r="I187" i="41"/>
  <c r="L186" i="41"/>
  <c r="K186" i="41"/>
  <c r="J186" i="41"/>
  <c r="I186" i="41"/>
  <c r="L185" i="41"/>
  <c r="K185" i="41"/>
  <c r="J185" i="41"/>
  <c r="I185" i="41"/>
  <c r="L184" i="41"/>
  <c r="K184" i="41"/>
  <c r="J184" i="41"/>
  <c r="I184" i="41"/>
  <c r="L183" i="41"/>
  <c r="K183" i="41"/>
  <c r="J183" i="41"/>
  <c r="I183" i="41"/>
  <c r="L182" i="41"/>
  <c r="K182" i="41"/>
  <c r="J182" i="41"/>
  <c r="I182" i="41"/>
  <c r="L181" i="41"/>
  <c r="K181" i="41"/>
  <c r="J181" i="41"/>
  <c r="I181" i="41"/>
  <c r="L180" i="41"/>
  <c r="K180" i="41"/>
  <c r="J180" i="41"/>
  <c r="I180" i="41"/>
  <c r="L179" i="41"/>
  <c r="K179" i="41"/>
  <c r="J179" i="41"/>
  <c r="I179" i="41"/>
  <c r="L178" i="41"/>
  <c r="K178" i="41"/>
  <c r="J178" i="41"/>
  <c r="I178" i="41"/>
  <c r="L177" i="41"/>
  <c r="K177" i="41"/>
  <c r="J177" i="41"/>
  <c r="I177" i="41"/>
  <c r="L176" i="41"/>
  <c r="K176" i="41"/>
  <c r="J176" i="41"/>
  <c r="I176" i="41"/>
  <c r="L175" i="41"/>
  <c r="K175" i="41"/>
  <c r="J175" i="41"/>
  <c r="I175" i="41"/>
  <c r="L174" i="41"/>
  <c r="K174" i="41"/>
  <c r="J174" i="41"/>
  <c r="I174" i="41"/>
  <c r="L173" i="41"/>
  <c r="K173" i="41"/>
  <c r="J173" i="41"/>
  <c r="I173" i="41"/>
  <c r="L172" i="41"/>
  <c r="K172" i="41"/>
  <c r="J172" i="41"/>
  <c r="I172" i="41"/>
  <c r="R152" i="41"/>
  <c r="Q152" i="41"/>
  <c r="P152" i="41"/>
  <c r="O152" i="41"/>
  <c r="N152" i="41"/>
  <c r="M152" i="41"/>
  <c r="L152" i="41"/>
  <c r="K152" i="41"/>
  <c r="J152" i="41"/>
  <c r="I152" i="41"/>
  <c r="R151" i="41"/>
  <c r="Q151" i="41"/>
  <c r="P151" i="41"/>
  <c r="O151" i="41"/>
  <c r="N151" i="41"/>
  <c r="M151" i="41"/>
  <c r="L151" i="41"/>
  <c r="K151" i="41"/>
  <c r="J151" i="41"/>
  <c r="I151" i="41"/>
  <c r="R150" i="41"/>
  <c r="Q150" i="41"/>
  <c r="P150" i="41"/>
  <c r="O150" i="41"/>
  <c r="N150" i="41"/>
  <c r="M150" i="41"/>
  <c r="L150" i="41"/>
  <c r="K150" i="41"/>
  <c r="J150" i="41"/>
  <c r="I150" i="41"/>
  <c r="R149" i="41"/>
  <c r="Q149" i="41"/>
  <c r="P149" i="41"/>
  <c r="O149" i="41"/>
  <c r="N149" i="41"/>
  <c r="M149" i="41"/>
  <c r="L149" i="41"/>
  <c r="K149" i="41"/>
  <c r="J149" i="41"/>
  <c r="I149" i="41"/>
  <c r="R148" i="41"/>
  <c r="Q148" i="41"/>
  <c r="P148" i="41"/>
  <c r="O148" i="41"/>
  <c r="N148" i="41"/>
  <c r="M148" i="41"/>
  <c r="L148" i="41"/>
  <c r="K148" i="41"/>
  <c r="J148" i="41"/>
  <c r="I148" i="41"/>
  <c r="R147" i="41"/>
  <c r="Q147" i="41"/>
  <c r="P147" i="41"/>
  <c r="O147" i="41"/>
  <c r="N147" i="41"/>
  <c r="M147" i="41"/>
  <c r="L147" i="41"/>
  <c r="K147" i="41"/>
  <c r="J147" i="41"/>
  <c r="I147" i="41"/>
  <c r="R146" i="41"/>
  <c r="Q146" i="41"/>
  <c r="P146" i="41"/>
  <c r="O146" i="41"/>
  <c r="N146" i="41"/>
  <c r="M146" i="41"/>
  <c r="L146" i="41"/>
  <c r="K146" i="41"/>
  <c r="J146" i="41"/>
  <c r="I146" i="41"/>
  <c r="R145" i="41"/>
  <c r="Q145" i="41"/>
  <c r="P145" i="41"/>
  <c r="O145" i="41"/>
  <c r="N145" i="41"/>
  <c r="M145" i="41"/>
  <c r="L145" i="41"/>
  <c r="K145" i="41"/>
  <c r="J145" i="41"/>
  <c r="I145" i="41"/>
  <c r="R144" i="41"/>
  <c r="Q144" i="41"/>
  <c r="P144" i="41"/>
  <c r="O144" i="41"/>
  <c r="N144" i="41"/>
  <c r="M144" i="41"/>
  <c r="L144" i="41"/>
  <c r="K144" i="41"/>
  <c r="J144" i="41"/>
  <c r="I144" i="41"/>
  <c r="R143" i="41"/>
  <c r="Q143" i="41"/>
  <c r="P143" i="41"/>
  <c r="O143" i="41"/>
  <c r="N143" i="41"/>
  <c r="M143" i="41"/>
  <c r="L143" i="41"/>
  <c r="K143" i="41"/>
  <c r="J143" i="41"/>
  <c r="I143" i="41"/>
  <c r="R142" i="41"/>
  <c r="Q142" i="41"/>
  <c r="P142" i="41"/>
  <c r="O142" i="41"/>
  <c r="N142" i="41"/>
  <c r="M142" i="41"/>
  <c r="L142" i="41"/>
  <c r="K142" i="41"/>
  <c r="J142" i="41"/>
  <c r="I142" i="41"/>
  <c r="R141" i="41"/>
  <c r="Q141" i="41"/>
  <c r="P141" i="41"/>
  <c r="O141" i="41"/>
  <c r="N141" i="41"/>
  <c r="M141" i="41"/>
  <c r="L141" i="41"/>
  <c r="K141" i="41"/>
  <c r="J141" i="41"/>
  <c r="I141" i="41"/>
  <c r="R140" i="41"/>
  <c r="Q140" i="41"/>
  <c r="P140" i="41"/>
  <c r="O140" i="41"/>
  <c r="N140" i="41"/>
  <c r="M140" i="41"/>
  <c r="L140" i="41"/>
  <c r="K140" i="41"/>
  <c r="J140" i="41"/>
  <c r="I140" i="41"/>
  <c r="R139" i="41"/>
  <c r="Q139" i="41"/>
  <c r="P139" i="41"/>
  <c r="O139" i="41"/>
  <c r="N139" i="41"/>
  <c r="M139" i="41"/>
  <c r="L139" i="41"/>
  <c r="K139" i="41"/>
  <c r="J139" i="41"/>
  <c r="I139" i="41"/>
  <c r="R138" i="41"/>
  <c r="Q138" i="41"/>
  <c r="P138" i="41"/>
  <c r="O138" i="41"/>
  <c r="N138" i="41"/>
  <c r="M138" i="41"/>
  <c r="L138" i="41"/>
  <c r="K138" i="41"/>
  <c r="J138" i="41"/>
  <c r="I138" i="41"/>
  <c r="R137" i="41"/>
  <c r="Q137" i="41"/>
  <c r="Q136" i="41" s="1"/>
  <c r="P137" i="41"/>
  <c r="O137" i="41"/>
  <c r="N137" i="41"/>
  <c r="N136" i="41" s="1"/>
  <c r="M137" i="41"/>
  <c r="L137" i="41"/>
  <c r="K137" i="41"/>
  <c r="J137" i="41"/>
  <c r="J136" i="41" s="1"/>
  <c r="I137" i="41"/>
  <c r="I136" i="41" s="1"/>
  <c r="R135" i="41"/>
  <c r="Q135" i="41"/>
  <c r="P135" i="41"/>
  <c r="O135" i="41"/>
  <c r="N135" i="41"/>
  <c r="M135" i="41"/>
  <c r="L135" i="41"/>
  <c r="K135" i="41"/>
  <c r="J135" i="41"/>
  <c r="I135" i="41"/>
  <c r="R134" i="41"/>
  <c r="Q134" i="41"/>
  <c r="P134" i="41"/>
  <c r="O134" i="41"/>
  <c r="N134" i="41"/>
  <c r="M134" i="41"/>
  <c r="L134" i="41"/>
  <c r="K134" i="41"/>
  <c r="J134" i="41"/>
  <c r="I134" i="41"/>
  <c r="R133" i="41"/>
  <c r="Q133" i="41"/>
  <c r="P133" i="41"/>
  <c r="O133" i="41"/>
  <c r="N133" i="41"/>
  <c r="M133" i="41"/>
  <c r="L133" i="41"/>
  <c r="K133" i="41"/>
  <c r="J133" i="41"/>
  <c r="I133" i="41"/>
  <c r="R132" i="41"/>
  <c r="Q132" i="41"/>
  <c r="P132" i="41"/>
  <c r="O132" i="41"/>
  <c r="N132" i="41"/>
  <c r="M132" i="41"/>
  <c r="L132" i="41"/>
  <c r="K132" i="41"/>
  <c r="J132" i="41"/>
  <c r="I132" i="41"/>
  <c r="R131" i="41"/>
  <c r="Q131" i="41"/>
  <c r="P131" i="41"/>
  <c r="O131" i="41"/>
  <c r="N131" i="41"/>
  <c r="M131" i="41"/>
  <c r="L131" i="41"/>
  <c r="K131" i="41"/>
  <c r="J131" i="41"/>
  <c r="I131" i="41"/>
  <c r="R130" i="41"/>
  <c r="Q130" i="41"/>
  <c r="P130" i="41"/>
  <c r="O130" i="41"/>
  <c r="N130" i="41"/>
  <c r="M130" i="41"/>
  <c r="L130" i="41"/>
  <c r="K130" i="41"/>
  <c r="J130" i="41"/>
  <c r="I130" i="41"/>
  <c r="R129" i="41"/>
  <c r="Q129" i="41"/>
  <c r="P129" i="41"/>
  <c r="O129" i="41"/>
  <c r="N129" i="41"/>
  <c r="M129" i="41"/>
  <c r="L129" i="41"/>
  <c r="K129" i="41"/>
  <c r="J129" i="41"/>
  <c r="I129" i="41"/>
  <c r="R128" i="41"/>
  <c r="Q128" i="41"/>
  <c r="P128" i="41"/>
  <c r="O128" i="41"/>
  <c r="N128" i="41"/>
  <c r="M128" i="41"/>
  <c r="L128" i="41"/>
  <c r="K128" i="41"/>
  <c r="J128" i="41"/>
  <c r="I128" i="41"/>
  <c r="R127" i="41"/>
  <c r="Q127" i="41"/>
  <c r="P127" i="41"/>
  <c r="O127" i="41"/>
  <c r="N127" i="41"/>
  <c r="M127" i="41"/>
  <c r="L127" i="41"/>
  <c r="K127" i="41"/>
  <c r="J127" i="41"/>
  <c r="I127" i="41"/>
  <c r="R126" i="41"/>
  <c r="Q126" i="41"/>
  <c r="P126" i="41"/>
  <c r="O126" i="41"/>
  <c r="N126" i="41"/>
  <c r="N160" i="41" s="1"/>
  <c r="M126" i="41"/>
  <c r="L126" i="41"/>
  <c r="K126" i="41"/>
  <c r="J126" i="41"/>
  <c r="I126" i="41"/>
  <c r="R125" i="41"/>
  <c r="Q125" i="41"/>
  <c r="P125" i="41"/>
  <c r="O125" i="41"/>
  <c r="N125" i="41"/>
  <c r="M125" i="41"/>
  <c r="L125" i="41"/>
  <c r="K125" i="41"/>
  <c r="J125" i="41"/>
  <c r="I125" i="41"/>
  <c r="R124" i="41"/>
  <c r="Q124" i="41"/>
  <c r="P124" i="41"/>
  <c r="O124" i="41"/>
  <c r="N124" i="41"/>
  <c r="M124" i="41"/>
  <c r="L124" i="41"/>
  <c r="K124" i="41"/>
  <c r="J124" i="41"/>
  <c r="I124" i="41"/>
  <c r="R123" i="41"/>
  <c r="Q123" i="41"/>
  <c r="P123" i="41"/>
  <c r="O123" i="41"/>
  <c r="N123" i="41"/>
  <c r="M123" i="41"/>
  <c r="L123" i="41"/>
  <c r="K123" i="41"/>
  <c r="J123" i="41"/>
  <c r="I123" i="41"/>
  <c r="R122" i="41"/>
  <c r="Q122" i="41"/>
  <c r="P122" i="41"/>
  <c r="O122" i="41"/>
  <c r="N122" i="41"/>
  <c r="M122" i="41"/>
  <c r="L122" i="41"/>
  <c r="K122" i="41"/>
  <c r="J122" i="41"/>
  <c r="I122" i="41"/>
  <c r="R121" i="41"/>
  <c r="Q121" i="41"/>
  <c r="P121" i="41"/>
  <c r="O121" i="41"/>
  <c r="N121" i="41"/>
  <c r="M121" i="41"/>
  <c r="L121" i="41"/>
  <c r="L119" i="41" s="1"/>
  <c r="K121" i="41"/>
  <c r="J121" i="41"/>
  <c r="I121" i="41"/>
  <c r="R120" i="41"/>
  <c r="R119" i="41" s="1"/>
  <c r="Q120" i="41"/>
  <c r="P120" i="41"/>
  <c r="O120" i="41"/>
  <c r="N120" i="41"/>
  <c r="M120" i="41"/>
  <c r="L120" i="41"/>
  <c r="K120" i="41"/>
  <c r="J120" i="41"/>
  <c r="I120" i="41"/>
  <c r="R118" i="41"/>
  <c r="Q118" i="41"/>
  <c r="P118" i="41"/>
  <c r="O118" i="41"/>
  <c r="N118" i="41"/>
  <c r="N169" i="41" s="1"/>
  <c r="M118" i="41"/>
  <c r="L118" i="41"/>
  <c r="K118" i="41"/>
  <c r="J118" i="41"/>
  <c r="I118" i="41"/>
  <c r="R117" i="41"/>
  <c r="Q117" i="41"/>
  <c r="P117" i="41"/>
  <c r="P168" i="41" s="1"/>
  <c r="O117" i="41"/>
  <c r="N117" i="41"/>
  <c r="M117" i="41"/>
  <c r="L117" i="41"/>
  <c r="K117" i="41"/>
  <c r="J117" i="41"/>
  <c r="I117" i="41"/>
  <c r="R116" i="41"/>
  <c r="R167" i="41" s="1"/>
  <c r="Q116" i="41"/>
  <c r="P116" i="41"/>
  <c r="O116" i="41"/>
  <c r="N116" i="41"/>
  <c r="M116" i="41"/>
  <c r="L116" i="41"/>
  <c r="K116" i="41"/>
  <c r="J116" i="41"/>
  <c r="I116" i="41"/>
  <c r="R115" i="41"/>
  <c r="Q115" i="41"/>
  <c r="P115" i="41"/>
  <c r="O115" i="41"/>
  <c r="N115" i="41"/>
  <c r="M115" i="41"/>
  <c r="L115" i="41"/>
  <c r="K115" i="41"/>
  <c r="J115" i="41"/>
  <c r="I115" i="41"/>
  <c r="R114" i="41"/>
  <c r="Q114" i="41"/>
  <c r="P114" i="41"/>
  <c r="O114" i="41"/>
  <c r="N114" i="41"/>
  <c r="N165" i="41" s="1"/>
  <c r="M114" i="41"/>
  <c r="L114" i="41"/>
  <c r="K114" i="41"/>
  <c r="J114" i="41"/>
  <c r="I114" i="41"/>
  <c r="R113" i="41"/>
  <c r="Q113" i="41"/>
  <c r="P113" i="41"/>
  <c r="P164" i="41" s="1"/>
  <c r="O113" i="41"/>
  <c r="N113" i="41"/>
  <c r="M113" i="41"/>
  <c r="L113" i="41"/>
  <c r="K113" i="41"/>
  <c r="J113" i="41"/>
  <c r="I113" i="41"/>
  <c r="R112" i="41"/>
  <c r="R163" i="41" s="1"/>
  <c r="Q112" i="41"/>
  <c r="P112" i="41"/>
  <c r="O112" i="41"/>
  <c r="N112" i="41"/>
  <c r="M112" i="41"/>
  <c r="L112" i="41"/>
  <c r="K112" i="41"/>
  <c r="J112" i="41"/>
  <c r="I112" i="41"/>
  <c r="R111" i="41"/>
  <c r="Q111" i="41"/>
  <c r="P111" i="41"/>
  <c r="O111" i="41"/>
  <c r="N111" i="41"/>
  <c r="M111" i="41"/>
  <c r="L111" i="41"/>
  <c r="K111" i="41"/>
  <c r="J111" i="41"/>
  <c r="I111" i="41"/>
  <c r="R110" i="41"/>
  <c r="Q110" i="41"/>
  <c r="P110" i="41"/>
  <c r="O110" i="41"/>
  <c r="N110" i="41"/>
  <c r="N161" i="41"/>
  <c r="M110" i="41"/>
  <c r="L110" i="41"/>
  <c r="K110" i="41"/>
  <c r="J110" i="41"/>
  <c r="I110" i="41"/>
  <c r="R109" i="41"/>
  <c r="Q109" i="41"/>
  <c r="P109" i="41"/>
  <c r="P160" i="41" s="1"/>
  <c r="O109" i="41"/>
  <c r="N109" i="41"/>
  <c r="M109" i="41"/>
  <c r="L109" i="41"/>
  <c r="K109" i="41"/>
  <c r="J109" i="41"/>
  <c r="I109" i="41"/>
  <c r="R108" i="41"/>
  <c r="R159" i="41"/>
  <c r="Q108" i="41"/>
  <c r="P108" i="41"/>
  <c r="O108" i="41"/>
  <c r="N108" i="41"/>
  <c r="M108" i="41"/>
  <c r="L108" i="41"/>
  <c r="K108" i="41"/>
  <c r="J108" i="41"/>
  <c r="I108" i="41"/>
  <c r="R107" i="41"/>
  <c r="Q107" i="41"/>
  <c r="P107" i="41"/>
  <c r="O107" i="41"/>
  <c r="N107" i="41"/>
  <c r="M107" i="41"/>
  <c r="L107" i="41"/>
  <c r="K107" i="41"/>
  <c r="J107" i="41"/>
  <c r="I107" i="41"/>
  <c r="R106" i="41"/>
  <c r="Q106" i="41"/>
  <c r="P106" i="41"/>
  <c r="O106" i="41"/>
  <c r="N106" i="41"/>
  <c r="N157" i="41" s="1"/>
  <c r="M106" i="41"/>
  <c r="L106" i="41"/>
  <c r="L157" i="41"/>
  <c r="K106" i="41"/>
  <c r="J106" i="41"/>
  <c r="I106" i="41"/>
  <c r="R105" i="41"/>
  <c r="Q105" i="41"/>
  <c r="P105" i="41"/>
  <c r="P156" i="41" s="1"/>
  <c r="O105" i="41"/>
  <c r="N105" i="41"/>
  <c r="M105" i="41"/>
  <c r="L105" i="41"/>
  <c r="K105" i="41"/>
  <c r="J105" i="41"/>
  <c r="J156" i="41" s="1"/>
  <c r="I105" i="41"/>
  <c r="R104" i="41"/>
  <c r="R155" i="41"/>
  <c r="Q104" i="41"/>
  <c r="P104" i="41"/>
  <c r="P155" i="41" s="1"/>
  <c r="O104" i="41"/>
  <c r="N104" i="41"/>
  <c r="M104" i="41"/>
  <c r="L104" i="41"/>
  <c r="K104" i="41"/>
  <c r="J104" i="41"/>
  <c r="I104" i="41"/>
  <c r="R103" i="41"/>
  <c r="Q103" i="41"/>
  <c r="P103" i="41"/>
  <c r="O103" i="41"/>
  <c r="N103" i="41"/>
  <c r="M103" i="41"/>
  <c r="L103" i="41"/>
  <c r="K103" i="41"/>
  <c r="J103" i="41"/>
  <c r="I103" i="41"/>
  <c r="R81" i="41"/>
  <c r="M81" i="41"/>
  <c r="H81" i="41" s="1"/>
  <c r="F81" i="41"/>
  <c r="R80" i="41"/>
  <c r="M80" i="41"/>
  <c r="F80" i="41"/>
  <c r="F79" i="41" s="1"/>
  <c r="F78" i="41" s="1"/>
  <c r="R79" i="41"/>
  <c r="M79" i="41"/>
  <c r="M78" i="41"/>
  <c r="M77" i="41"/>
  <c r="F77" i="41"/>
  <c r="M76" i="41"/>
  <c r="F76" i="41"/>
  <c r="M75" i="41"/>
  <c r="F75" i="41"/>
  <c r="R74" i="41"/>
  <c r="M74" i="41"/>
  <c r="F74" i="41"/>
  <c r="F73" i="41" s="1"/>
  <c r="F72" i="41" s="1"/>
  <c r="F71" i="41" s="1"/>
  <c r="R73" i="41"/>
  <c r="L73" i="41"/>
  <c r="L72" i="41" s="1"/>
  <c r="L71" i="41" s="1"/>
  <c r="K73" i="41"/>
  <c r="K72" i="41"/>
  <c r="K71" i="41" s="1"/>
  <c r="J73" i="41"/>
  <c r="J72" i="41" s="1"/>
  <c r="J71" i="41" s="1"/>
  <c r="I73" i="41"/>
  <c r="I72" i="41" s="1"/>
  <c r="R72" i="41"/>
  <c r="R71" i="41"/>
  <c r="R70" i="41"/>
  <c r="M70" i="41"/>
  <c r="R69" i="41"/>
  <c r="L69" i="41"/>
  <c r="L68" i="41" s="1"/>
  <c r="K69" i="41"/>
  <c r="K68" i="41" s="1"/>
  <c r="J69" i="41"/>
  <c r="J68" i="41"/>
  <c r="I69" i="41"/>
  <c r="I68" i="41" s="1"/>
  <c r="R68" i="41"/>
  <c r="R67" i="41"/>
  <c r="M67" i="41"/>
  <c r="H67" i="41"/>
  <c r="F67" i="41"/>
  <c r="F66" i="41" s="1"/>
  <c r="F65" i="41" s="1"/>
  <c r="F64" i="41" s="1"/>
  <c r="R66" i="41"/>
  <c r="L66" i="41"/>
  <c r="L65" i="41" s="1"/>
  <c r="K66" i="41"/>
  <c r="K65" i="41" s="1"/>
  <c r="K64" i="41" s="1"/>
  <c r="J66" i="41"/>
  <c r="J65" i="41"/>
  <c r="I66" i="41"/>
  <c r="I65" i="41" s="1"/>
  <c r="R65" i="41"/>
  <c r="R62" i="41"/>
  <c r="M62" i="41"/>
  <c r="H62" i="41"/>
  <c r="R61" i="41"/>
  <c r="L61" i="41"/>
  <c r="K61" i="41"/>
  <c r="J61" i="41"/>
  <c r="I61" i="41"/>
  <c r="R60" i="41"/>
  <c r="M60" i="41"/>
  <c r="R59" i="41"/>
  <c r="L59" i="41"/>
  <c r="K59" i="41"/>
  <c r="J59" i="41"/>
  <c r="I59" i="41"/>
  <c r="I56" i="41" s="1"/>
  <c r="R58" i="41"/>
  <c r="M58" i="41"/>
  <c r="H58" i="41"/>
  <c r="R57" i="41"/>
  <c r="L57" i="41"/>
  <c r="K57" i="41"/>
  <c r="J57" i="41"/>
  <c r="J56" i="41"/>
  <c r="I57" i="41"/>
  <c r="R55" i="41"/>
  <c r="M55" i="41"/>
  <c r="R54" i="41"/>
  <c r="L54" i="41"/>
  <c r="K54" i="41"/>
  <c r="J54" i="41"/>
  <c r="I54" i="41"/>
  <c r="R53" i="41"/>
  <c r="M53" i="41"/>
  <c r="F53" i="41"/>
  <c r="F52" i="41" s="1"/>
  <c r="F51" i="41" s="1"/>
  <c r="R52" i="41"/>
  <c r="L52" i="41"/>
  <c r="L51" i="41"/>
  <c r="K52" i="41"/>
  <c r="J52" i="41"/>
  <c r="J51" i="41" s="1"/>
  <c r="I52" i="41"/>
  <c r="R51" i="41"/>
  <c r="R49" i="41"/>
  <c r="M49" i="41"/>
  <c r="H49" i="41" s="1"/>
  <c r="F49" i="41"/>
  <c r="R48" i="41"/>
  <c r="M48" i="41"/>
  <c r="T48" i="41"/>
  <c r="F48" i="41"/>
  <c r="R47" i="41"/>
  <c r="M47" i="41"/>
  <c r="H47" i="41" s="1"/>
  <c r="F47" i="41"/>
  <c r="R46" i="41"/>
  <c r="L46" i="41"/>
  <c r="L45" i="41"/>
  <c r="L44" i="41"/>
  <c r="K46" i="41"/>
  <c r="K45" i="41" s="1"/>
  <c r="K44" i="41" s="1"/>
  <c r="J46" i="41"/>
  <c r="J45" i="41" s="1"/>
  <c r="J44" i="41" s="1"/>
  <c r="I46" i="41"/>
  <c r="R45" i="41"/>
  <c r="R44" i="41"/>
  <c r="R43" i="41"/>
  <c r="M43" i="41"/>
  <c r="T43" i="41" s="1"/>
  <c r="F43" i="41"/>
  <c r="R42" i="41"/>
  <c r="M42" i="41"/>
  <c r="F42" i="41"/>
  <c r="R41" i="41"/>
  <c r="L41" i="41"/>
  <c r="L40" i="41" s="1"/>
  <c r="K41" i="41"/>
  <c r="K40" i="41" s="1"/>
  <c r="J41" i="41"/>
  <c r="J40" i="41" s="1"/>
  <c r="I41" i="41"/>
  <c r="I40" i="41" s="1"/>
  <c r="R40" i="41"/>
  <c r="R39" i="41"/>
  <c r="M39" i="41"/>
  <c r="F39" i="41"/>
  <c r="R38" i="41"/>
  <c r="M38" i="41"/>
  <c r="F38" i="41"/>
  <c r="R37" i="41"/>
  <c r="L37" i="41"/>
  <c r="L36" i="41" s="1"/>
  <c r="K37" i="41"/>
  <c r="K36" i="41" s="1"/>
  <c r="J37" i="41"/>
  <c r="J36" i="41" s="1"/>
  <c r="I37" i="41"/>
  <c r="I36" i="41" s="1"/>
  <c r="R36" i="41"/>
  <c r="R33" i="41"/>
  <c r="M33" i="41"/>
  <c r="F33" i="41"/>
  <c r="F31" i="41" s="1"/>
  <c r="R32" i="41"/>
  <c r="M32" i="41"/>
  <c r="H32" i="41" s="1"/>
  <c r="R31" i="41"/>
  <c r="L31" i="41"/>
  <c r="K31" i="41"/>
  <c r="J31" i="41"/>
  <c r="I31" i="41"/>
  <c r="R30" i="41"/>
  <c r="M30" i="41"/>
  <c r="R29" i="41"/>
  <c r="M29" i="41"/>
  <c r="R28" i="41"/>
  <c r="L28" i="41"/>
  <c r="K28" i="41"/>
  <c r="K23" i="41" s="1"/>
  <c r="J28" i="41"/>
  <c r="I28" i="41"/>
  <c r="R27" i="41"/>
  <c r="M27" i="41"/>
  <c r="F27" i="41"/>
  <c r="R26" i="41"/>
  <c r="M26" i="41"/>
  <c r="F26" i="41"/>
  <c r="R25" i="41"/>
  <c r="M25" i="41"/>
  <c r="F25" i="41"/>
  <c r="R24" i="41"/>
  <c r="L24" i="41"/>
  <c r="L23" i="41" s="1"/>
  <c r="K24" i="41"/>
  <c r="J24" i="41"/>
  <c r="I24" i="41"/>
  <c r="R22" i="41"/>
  <c r="M22" i="41"/>
  <c r="R21" i="41"/>
  <c r="L21" i="41"/>
  <c r="K21" i="41"/>
  <c r="J21" i="41"/>
  <c r="I21" i="41"/>
  <c r="R20" i="41"/>
  <c r="M20" i="41"/>
  <c r="R19" i="41"/>
  <c r="M19" i="41"/>
  <c r="R18" i="41"/>
  <c r="L18" i="41"/>
  <c r="K18" i="41"/>
  <c r="J18" i="41"/>
  <c r="I18" i="41"/>
  <c r="R17" i="41"/>
  <c r="M17" i="41"/>
  <c r="R16" i="41"/>
  <c r="H16" i="41" s="1"/>
  <c r="M16" i="41"/>
  <c r="R15" i="41"/>
  <c r="L15" i="41"/>
  <c r="L14" i="41" s="1"/>
  <c r="K15" i="41"/>
  <c r="J15" i="41"/>
  <c r="I15" i="41"/>
  <c r="L222" i="40"/>
  <c r="K222" i="40"/>
  <c r="J222" i="40"/>
  <c r="I222" i="40"/>
  <c r="L221" i="40"/>
  <c r="K221" i="40"/>
  <c r="J221" i="40"/>
  <c r="I221" i="40"/>
  <c r="L220" i="40"/>
  <c r="K220" i="40"/>
  <c r="J220" i="40"/>
  <c r="I220" i="40"/>
  <c r="L219" i="40"/>
  <c r="K219" i="40"/>
  <c r="J219" i="40"/>
  <c r="I219" i="40"/>
  <c r="L218" i="40"/>
  <c r="K218" i="40"/>
  <c r="J218" i="40"/>
  <c r="I218" i="40"/>
  <c r="L217" i="40"/>
  <c r="K217" i="40"/>
  <c r="J217" i="40"/>
  <c r="I217" i="40"/>
  <c r="L216" i="40"/>
  <c r="K216" i="40"/>
  <c r="J216" i="40"/>
  <c r="I216" i="40"/>
  <c r="L215" i="40"/>
  <c r="K215" i="40"/>
  <c r="J215" i="40"/>
  <c r="I215" i="40"/>
  <c r="L214" i="40"/>
  <c r="K214" i="40"/>
  <c r="J214" i="40"/>
  <c r="I214" i="40"/>
  <c r="L213" i="40"/>
  <c r="K213" i="40"/>
  <c r="J213" i="40"/>
  <c r="I213" i="40"/>
  <c r="L212" i="40"/>
  <c r="K212" i="40"/>
  <c r="J212" i="40"/>
  <c r="I212" i="40"/>
  <c r="L211" i="40"/>
  <c r="K211" i="40"/>
  <c r="J211" i="40"/>
  <c r="I211" i="40"/>
  <c r="L210" i="40"/>
  <c r="K210" i="40"/>
  <c r="J210" i="40"/>
  <c r="I210" i="40"/>
  <c r="L209" i="40"/>
  <c r="K209" i="40"/>
  <c r="J209" i="40"/>
  <c r="I209" i="40"/>
  <c r="L208" i="40"/>
  <c r="K208" i="40"/>
  <c r="J208" i="40"/>
  <c r="I208" i="40"/>
  <c r="L207" i="40"/>
  <c r="K207" i="40"/>
  <c r="J207" i="40"/>
  <c r="I207" i="40"/>
  <c r="L205" i="40"/>
  <c r="K205" i="40"/>
  <c r="J205" i="40"/>
  <c r="I205" i="40"/>
  <c r="L204" i="40"/>
  <c r="K204" i="40"/>
  <c r="J204" i="40"/>
  <c r="I204" i="40"/>
  <c r="L203" i="40"/>
  <c r="K203" i="40"/>
  <c r="J203" i="40"/>
  <c r="I203" i="40"/>
  <c r="L202" i="40"/>
  <c r="K202" i="40"/>
  <c r="J202" i="40"/>
  <c r="I202" i="40"/>
  <c r="L201" i="40"/>
  <c r="K201" i="40"/>
  <c r="J201" i="40"/>
  <c r="I201" i="40"/>
  <c r="L200" i="40"/>
  <c r="K200" i="40"/>
  <c r="J200" i="40"/>
  <c r="I200" i="40"/>
  <c r="L199" i="40"/>
  <c r="K199" i="40"/>
  <c r="J199" i="40"/>
  <c r="I199" i="40"/>
  <c r="L198" i="40"/>
  <c r="K198" i="40"/>
  <c r="J198" i="40"/>
  <c r="I198" i="40"/>
  <c r="L197" i="40"/>
  <c r="K197" i="40"/>
  <c r="J197" i="40"/>
  <c r="I197" i="40"/>
  <c r="L196" i="40"/>
  <c r="K196" i="40"/>
  <c r="J196" i="40"/>
  <c r="I196" i="40"/>
  <c r="L195" i="40"/>
  <c r="K195" i="40"/>
  <c r="J195" i="40"/>
  <c r="I195" i="40"/>
  <c r="L194" i="40"/>
  <c r="K194" i="40"/>
  <c r="J194" i="40"/>
  <c r="I194" i="40"/>
  <c r="L193" i="40"/>
  <c r="K193" i="40"/>
  <c r="J193" i="40"/>
  <c r="I193" i="40"/>
  <c r="L192" i="40"/>
  <c r="K192" i="40"/>
  <c r="J192" i="40"/>
  <c r="I192" i="40"/>
  <c r="L191" i="40"/>
  <c r="K191" i="40"/>
  <c r="J191" i="40"/>
  <c r="I191" i="40"/>
  <c r="T190" i="40"/>
  <c r="L190" i="40"/>
  <c r="K190" i="40"/>
  <c r="J190" i="40"/>
  <c r="I190" i="40"/>
  <c r="L188" i="40"/>
  <c r="K188" i="40"/>
  <c r="J188" i="40"/>
  <c r="I188" i="40"/>
  <c r="L187" i="40"/>
  <c r="K187" i="40"/>
  <c r="J187" i="40"/>
  <c r="I187" i="40"/>
  <c r="L186" i="40"/>
  <c r="K186" i="40"/>
  <c r="J186" i="40"/>
  <c r="I186" i="40"/>
  <c r="L185" i="40"/>
  <c r="K185" i="40"/>
  <c r="J185" i="40"/>
  <c r="I185" i="40"/>
  <c r="L184" i="40"/>
  <c r="K184" i="40"/>
  <c r="J184" i="40"/>
  <c r="I184" i="40"/>
  <c r="L183" i="40"/>
  <c r="K183" i="40"/>
  <c r="J183" i="40"/>
  <c r="I183" i="40"/>
  <c r="L182" i="40"/>
  <c r="K182" i="40"/>
  <c r="J182" i="40"/>
  <c r="I182" i="40"/>
  <c r="L181" i="40"/>
  <c r="K181" i="40"/>
  <c r="J181" i="40"/>
  <c r="I181" i="40"/>
  <c r="L180" i="40"/>
  <c r="K180" i="40"/>
  <c r="J180" i="40"/>
  <c r="I180" i="40"/>
  <c r="L179" i="40"/>
  <c r="K179" i="40"/>
  <c r="J179" i="40"/>
  <c r="I179" i="40"/>
  <c r="L178" i="40"/>
  <c r="K178" i="40"/>
  <c r="J178" i="40"/>
  <c r="I178" i="40"/>
  <c r="L177" i="40"/>
  <c r="K177" i="40"/>
  <c r="J177" i="40"/>
  <c r="I177" i="40"/>
  <c r="L176" i="40"/>
  <c r="K176" i="40"/>
  <c r="J176" i="40"/>
  <c r="I176" i="40"/>
  <c r="L175" i="40"/>
  <c r="K175" i="40"/>
  <c r="J175" i="40"/>
  <c r="I175" i="40"/>
  <c r="L174" i="40"/>
  <c r="K174" i="40"/>
  <c r="J174" i="40"/>
  <c r="I174" i="40"/>
  <c r="L173" i="40"/>
  <c r="K173" i="40"/>
  <c r="J173" i="40"/>
  <c r="I173" i="40"/>
  <c r="R153" i="40"/>
  <c r="Q153" i="40"/>
  <c r="P153" i="40"/>
  <c r="O153" i="40"/>
  <c r="N153" i="40"/>
  <c r="M153" i="40"/>
  <c r="L153" i="40"/>
  <c r="K153" i="40"/>
  <c r="J153" i="40"/>
  <c r="I153" i="40"/>
  <c r="R152" i="40"/>
  <c r="Q152" i="40"/>
  <c r="P152" i="40"/>
  <c r="O152" i="40"/>
  <c r="N152" i="40"/>
  <c r="M152" i="40"/>
  <c r="L152" i="40"/>
  <c r="K152" i="40"/>
  <c r="J152" i="40"/>
  <c r="I152" i="40"/>
  <c r="R151" i="40"/>
  <c r="Q151" i="40"/>
  <c r="P151" i="40"/>
  <c r="O151" i="40"/>
  <c r="N151" i="40"/>
  <c r="M151" i="40"/>
  <c r="L151" i="40"/>
  <c r="K151" i="40"/>
  <c r="J151" i="40"/>
  <c r="I151" i="40"/>
  <c r="R150" i="40"/>
  <c r="Q150" i="40"/>
  <c r="P150" i="40"/>
  <c r="O150" i="40"/>
  <c r="N150" i="40"/>
  <c r="M150" i="40"/>
  <c r="L150" i="40"/>
  <c r="K150" i="40"/>
  <c r="J150" i="40"/>
  <c r="I150" i="40"/>
  <c r="R149" i="40"/>
  <c r="Q149" i="40"/>
  <c r="P149" i="40"/>
  <c r="O149" i="40"/>
  <c r="N149" i="40"/>
  <c r="M149" i="40"/>
  <c r="L149" i="40"/>
  <c r="K149" i="40"/>
  <c r="J149" i="40"/>
  <c r="I149" i="40"/>
  <c r="R148" i="40"/>
  <c r="Q148" i="40"/>
  <c r="P148" i="40"/>
  <c r="O148" i="40"/>
  <c r="N148" i="40"/>
  <c r="M148" i="40"/>
  <c r="L148" i="40"/>
  <c r="K148" i="40"/>
  <c r="J148" i="40"/>
  <c r="I148" i="40"/>
  <c r="R147" i="40"/>
  <c r="Q147" i="40"/>
  <c r="P147" i="40"/>
  <c r="O147" i="40"/>
  <c r="N147" i="40"/>
  <c r="M147" i="40"/>
  <c r="L147" i="40"/>
  <c r="K147" i="40"/>
  <c r="J147" i="40"/>
  <c r="I147" i="40"/>
  <c r="R146" i="40"/>
  <c r="Q146" i="40"/>
  <c r="P146" i="40"/>
  <c r="O146" i="40"/>
  <c r="N146" i="40"/>
  <c r="M146" i="40"/>
  <c r="L146" i="40"/>
  <c r="K146" i="40"/>
  <c r="J146" i="40"/>
  <c r="I146" i="40"/>
  <c r="R145" i="40"/>
  <c r="Q145" i="40"/>
  <c r="P145" i="40"/>
  <c r="O145" i="40"/>
  <c r="N145" i="40"/>
  <c r="M145" i="40"/>
  <c r="L145" i="40"/>
  <c r="K145" i="40"/>
  <c r="J145" i="40"/>
  <c r="I145" i="40"/>
  <c r="R144" i="40"/>
  <c r="Q144" i="40"/>
  <c r="P144" i="40"/>
  <c r="O144" i="40"/>
  <c r="N144" i="40"/>
  <c r="M144" i="40"/>
  <c r="L144" i="40"/>
  <c r="K144" i="40"/>
  <c r="J144" i="40"/>
  <c r="I144" i="40"/>
  <c r="R143" i="40"/>
  <c r="Q143" i="40"/>
  <c r="P143" i="40"/>
  <c r="O143" i="40"/>
  <c r="N143" i="40"/>
  <c r="M143" i="40"/>
  <c r="L143" i="40"/>
  <c r="K143" i="40"/>
  <c r="J143" i="40"/>
  <c r="I143" i="40"/>
  <c r="R142" i="40"/>
  <c r="Q142" i="40"/>
  <c r="P142" i="40"/>
  <c r="O142" i="40"/>
  <c r="N142" i="40"/>
  <c r="M142" i="40"/>
  <c r="L142" i="40"/>
  <c r="K142" i="40"/>
  <c r="J142" i="40"/>
  <c r="I142" i="40"/>
  <c r="R141" i="40"/>
  <c r="Q141" i="40"/>
  <c r="P141" i="40"/>
  <c r="O141" i="40"/>
  <c r="N141" i="40"/>
  <c r="M141" i="40"/>
  <c r="L141" i="40"/>
  <c r="K141" i="40"/>
  <c r="J141" i="40"/>
  <c r="I141" i="40"/>
  <c r="R140" i="40"/>
  <c r="Q140" i="40"/>
  <c r="P140" i="40"/>
  <c r="O140" i="40"/>
  <c r="N140" i="40"/>
  <c r="M140" i="40"/>
  <c r="L140" i="40"/>
  <c r="K140" i="40"/>
  <c r="J140" i="40"/>
  <c r="I140" i="40"/>
  <c r="R139" i="40"/>
  <c r="Q139" i="40"/>
  <c r="P139" i="40"/>
  <c r="O139" i="40"/>
  <c r="N139" i="40"/>
  <c r="M139" i="40"/>
  <c r="L139" i="40"/>
  <c r="K139" i="40"/>
  <c r="J139" i="40"/>
  <c r="I139" i="40"/>
  <c r="R138" i="40"/>
  <c r="Q138" i="40"/>
  <c r="P138" i="40"/>
  <c r="O138" i="40"/>
  <c r="N138" i="40"/>
  <c r="M138" i="40"/>
  <c r="L138" i="40"/>
  <c r="K138" i="40"/>
  <c r="J138" i="40"/>
  <c r="I138" i="40"/>
  <c r="R136" i="40"/>
  <c r="Q136" i="40"/>
  <c r="P136" i="40"/>
  <c r="O136" i="40"/>
  <c r="N136" i="40"/>
  <c r="M136" i="40"/>
  <c r="L136" i="40"/>
  <c r="K136" i="40"/>
  <c r="J136" i="40"/>
  <c r="I136" i="40"/>
  <c r="R135" i="40"/>
  <c r="Q135" i="40"/>
  <c r="P135" i="40"/>
  <c r="O135" i="40"/>
  <c r="N135" i="40"/>
  <c r="M135" i="40"/>
  <c r="L135" i="40"/>
  <c r="K135" i="40"/>
  <c r="J135" i="40"/>
  <c r="I135" i="40"/>
  <c r="R134" i="40"/>
  <c r="Q134" i="40"/>
  <c r="P134" i="40"/>
  <c r="O134" i="40"/>
  <c r="N134" i="40"/>
  <c r="M134" i="40"/>
  <c r="L134" i="40"/>
  <c r="K134" i="40"/>
  <c r="J134" i="40"/>
  <c r="I134" i="40"/>
  <c r="R133" i="40"/>
  <c r="Q133" i="40"/>
  <c r="P133" i="40"/>
  <c r="O133" i="40"/>
  <c r="N133" i="40"/>
  <c r="M133" i="40"/>
  <c r="L133" i="40"/>
  <c r="K133" i="40"/>
  <c r="J133" i="40"/>
  <c r="I133" i="40"/>
  <c r="R132" i="40"/>
  <c r="Q132" i="40"/>
  <c r="P132" i="40"/>
  <c r="O132" i="40"/>
  <c r="N132" i="40"/>
  <c r="M132" i="40"/>
  <c r="L132" i="40"/>
  <c r="L166" i="40" s="1"/>
  <c r="K132" i="40"/>
  <c r="J132" i="40"/>
  <c r="I132" i="40"/>
  <c r="R131" i="40"/>
  <c r="Q131" i="40"/>
  <c r="P131" i="40"/>
  <c r="O131" i="40"/>
  <c r="N131" i="40"/>
  <c r="M131" i="40"/>
  <c r="L131" i="40"/>
  <c r="K131" i="40"/>
  <c r="J131" i="40"/>
  <c r="I131" i="40"/>
  <c r="R130" i="40"/>
  <c r="Q130" i="40"/>
  <c r="P130" i="40"/>
  <c r="O130" i="40"/>
  <c r="N130" i="40"/>
  <c r="M130" i="40"/>
  <c r="L130" i="40"/>
  <c r="K130" i="40"/>
  <c r="J130" i="40"/>
  <c r="I130" i="40"/>
  <c r="R129" i="40"/>
  <c r="Q129" i="40"/>
  <c r="P129" i="40"/>
  <c r="O129" i="40"/>
  <c r="N129" i="40"/>
  <c r="M129" i="40"/>
  <c r="L129" i="40"/>
  <c r="K129" i="40"/>
  <c r="J129" i="40"/>
  <c r="I129" i="40"/>
  <c r="R128" i="40"/>
  <c r="Q128" i="40"/>
  <c r="P128" i="40"/>
  <c r="O128" i="40"/>
  <c r="N128" i="40"/>
  <c r="M128" i="40"/>
  <c r="L128" i="40"/>
  <c r="K128" i="40"/>
  <c r="J128" i="40"/>
  <c r="I128" i="40"/>
  <c r="R127" i="40"/>
  <c r="Q127" i="40"/>
  <c r="P127" i="40"/>
  <c r="O127" i="40"/>
  <c r="N127" i="40"/>
  <c r="M127" i="40"/>
  <c r="L127" i="40"/>
  <c r="K127" i="40"/>
  <c r="J127" i="40"/>
  <c r="J161" i="40" s="1"/>
  <c r="I127" i="40"/>
  <c r="R126" i="40"/>
  <c r="Q126" i="40"/>
  <c r="P126" i="40"/>
  <c r="O126" i="40"/>
  <c r="N126" i="40"/>
  <c r="M126" i="40"/>
  <c r="L126" i="40"/>
  <c r="K126" i="40"/>
  <c r="J126" i="40"/>
  <c r="I126" i="40"/>
  <c r="R125" i="40"/>
  <c r="Q125" i="40"/>
  <c r="P125" i="40"/>
  <c r="O125" i="40"/>
  <c r="N125" i="40"/>
  <c r="M125" i="40"/>
  <c r="L125" i="40"/>
  <c r="K125" i="40"/>
  <c r="J125" i="40"/>
  <c r="I125" i="40"/>
  <c r="R124" i="40"/>
  <c r="Q124" i="40"/>
  <c r="P124" i="40"/>
  <c r="O124" i="40"/>
  <c r="N124" i="40"/>
  <c r="M124" i="40"/>
  <c r="L124" i="40"/>
  <c r="K124" i="40"/>
  <c r="J124" i="40"/>
  <c r="I124" i="40"/>
  <c r="R123" i="40"/>
  <c r="Q123" i="40"/>
  <c r="P123" i="40"/>
  <c r="O123" i="40"/>
  <c r="N123" i="40"/>
  <c r="M123" i="40"/>
  <c r="L123" i="40"/>
  <c r="K123" i="40"/>
  <c r="J123" i="40"/>
  <c r="I123" i="40"/>
  <c r="R122" i="40"/>
  <c r="Q122" i="40"/>
  <c r="P122" i="40"/>
  <c r="O122" i="40"/>
  <c r="N122" i="40"/>
  <c r="M122" i="40"/>
  <c r="L122" i="40"/>
  <c r="K122" i="40"/>
  <c r="J122" i="40"/>
  <c r="I122" i="40"/>
  <c r="R121" i="40"/>
  <c r="Q121" i="40"/>
  <c r="P121" i="40"/>
  <c r="O121" i="40"/>
  <c r="N121" i="40"/>
  <c r="M121" i="40"/>
  <c r="L121" i="40"/>
  <c r="K121" i="40"/>
  <c r="J121" i="40"/>
  <c r="I121" i="40"/>
  <c r="R119" i="40"/>
  <c r="Q119" i="40"/>
  <c r="P119" i="40"/>
  <c r="O119" i="40"/>
  <c r="N119" i="40"/>
  <c r="M119" i="40"/>
  <c r="L119" i="40"/>
  <c r="L170" i="40" s="1"/>
  <c r="K119" i="40"/>
  <c r="J119" i="40"/>
  <c r="J170" i="40" s="1"/>
  <c r="I119" i="40"/>
  <c r="R118" i="40"/>
  <c r="Q118" i="40"/>
  <c r="P118" i="40"/>
  <c r="O118" i="40"/>
  <c r="N118" i="40"/>
  <c r="M118" i="40"/>
  <c r="L118" i="40"/>
  <c r="L169" i="40" s="1"/>
  <c r="K118" i="40"/>
  <c r="J118" i="40"/>
  <c r="I118" i="40"/>
  <c r="R117" i="40"/>
  <c r="Q117" i="40"/>
  <c r="P117" i="40"/>
  <c r="O117" i="40"/>
  <c r="N117" i="40"/>
  <c r="M117" i="40"/>
  <c r="L117" i="40"/>
  <c r="K117" i="40"/>
  <c r="J117" i="40"/>
  <c r="J168" i="40"/>
  <c r="I117" i="40"/>
  <c r="R116" i="40"/>
  <c r="Q116" i="40"/>
  <c r="P116" i="40"/>
  <c r="O116" i="40"/>
  <c r="N116" i="40"/>
  <c r="M116" i="40"/>
  <c r="L116" i="40"/>
  <c r="L167" i="40" s="1"/>
  <c r="K116" i="40"/>
  <c r="J116" i="40"/>
  <c r="I116" i="40"/>
  <c r="R115" i="40"/>
  <c r="Q115" i="40"/>
  <c r="P115" i="40"/>
  <c r="O115" i="40"/>
  <c r="N115" i="40"/>
  <c r="M115" i="40"/>
  <c r="L115" i="40"/>
  <c r="K115" i="40"/>
  <c r="J115" i="40"/>
  <c r="J166" i="40"/>
  <c r="I115" i="40"/>
  <c r="R114" i="40"/>
  <c r="Q114" i="40"/>
  <c r="P114" i="40"/>
  <c r="O114" i="40"/>
  <c r="N114" i="40"/>
  <c r="M114" i="40"/>
  <c r="L114" i="40"/>
  <c r="L165" i="40" s="1"/>
  <c r="K114" i="40"/>
  <c r="J114" i="40"/>
  <c r="I114" i="40"/>
  <c r="R113" i="40"/>
  <c r="Q113" i="40"/>
  <c r="P113" i="40"/>
  <c r="O113" i="40"/>
  <c r="N113" i="40"/>
  <c r="M113" i="40"/>
  <c r="L113" i="40"/>
  <c r="K113" i="40"/>
  <c r="J113" i="40"/>
  <c r="J164" i="40" s="1"/>
  <c r="I113" i="40"/>
  <c r="R112" i="40"/>
  <c r="Q112" i="40"/>
  <c r="P112" i="40"/>
  <c r="O112" i="40"/>
  <c r="N112" i="40"/>
  <c r="M112" i="40"/>
  <c r="L112" i="40"/>
  <c r="K112" i="40"/>
  <c r="J112" i="40"/>
  <c r="I112" i="40"/>
  <c r="R111" i="40"/>
  <c r="Q111" i="40"/>
  <c r="P111" i="40"/>
  <c r="O111" i="40"/>
  <c r="N111" i="40"/>
  <c r="M111" i="40"/>
  <c r="L111" i="40"/>
  <c r="K111" i="40"/>
  <c r="J111" i="40"/>
  <c r="J162" i="40" s="1"/>
  <c r="I111" i="40"/>
  <c r="R110" i="40"/>
  <c r="Q110" i="40"/>
  <c r="P110" i="40"/>
  <c r="O110" i="40"/>
  <c r="O161" i="40" s="1"/>
  <c r="N110" i="40"/>
  <c r="M110" i="40"/>
  <c r="L110" i="40"/>
  <c r="L161" i="40" s="1"/>
  <c r="K110" i="40"/>
  <c r="J110" i="40"/>
  <c r="I110" i="40"/>
  <c r="R109" i="40"/>
  <c r="Q109" i="40"/>
  <c r="P109" i="40"/>
  <c r="O109" i="40"/>
  <c r="N109" i="40"/>
  <c r="M109" i="40"/>
  <c r="L109" i="40"/>
  <c r="K109" i="40"/>
  <c r="J109" i="40"/>
  <c r="J160" i="40" s="1"/>
  <c r="I109" i="40"/>
  <c r="R108" i="40"/>
  <c r="Q108" i="40"/>
  <c r="P108" i="40"/>
  <c r="O108" i="40"/>
  <c r="N108" i="40"/>
  <c r="M108" i="40"/>
  <c r="L108" i="40"/>
  <c r="L159" i="40" s="1"/>
  <c r="K108" i="40"/>
  <c r="J108" i="40"/>
  <c r="J159" i="40" s="1"/>
  <c r="I108" i="40"/>
  <c r="R107" i="40"/>
  <c r="Q107" i="40"/>
  <c r="P107" i="40"/>
  <c r="O107" i="40"/>
  <c r="N107" i="40"/>
  <c r="M107" i="40"/>
  <c r="L107" i="40"/>
  <c r="L158" i="40" s="1"/>
  <c r="K107" i="40"/>
  <c r="J107" i="40"/>
  <c r="J158" i="40" s="1"/>
  <c r="I107" i="40"/>
  <c r="R106" i="40"/>
  <c r="Q106" i="40"/>
  <c r="P106" i="40"/>
  <c r="O106" i="40"/>
  <c r="N106" i="40"/>
  <c r="M106" i="40"/>
  <c r="L106" i="40"/>
  <c r="L157" i="40"/>
  <c r="K106" i="40"/>
  <c r="J106" i="40"/>
  <c r="J157" i="40" s="1"/>
  <c r="I106" i="40"/>
  <c r="R105" i="40"/>
  <c r="Q105" i="40"/>
  <c r="P105" i="40"/>
  <c r="O105" i="40"/>
  <c r="N105" i="40"/>
  <c r="M105" i="40"/>
  <c r="L105" i="40"/>
  <c r="K105" i="40"/>
  <c r="J105" i="40"/>
  <c r="J156" i="40" s="1"/>
  <c r="I105" i="40"/>
  <c r="R104" i="40"/>
  <c r="Q104" i="40"/>
  <c r="P104" i="40"/>
  <c r="O104" i="40"/>
  <c r="N104" i="40"/>
  <c r="M104" i="40"/>
  <c r="L104" i="40"/>
  <c r="K104" i="40"/>
  <c r="K155" i="40" s="1"/>
  <c r="J104" i="40"/>
  <c r="I104" i="40"/>
  <c r="R82" i="40"/>
  <c r="M82" i="40"/>
  <c r="F82" i="40"/>
  <c r="R81" i="40"/>
  <c r="M81" i="40"/>
  <c r="F81" i="40"/>
  <c r="M80" i="40"/>
  <c r="M79" i="40"/>
  <c r="M78" i="40"/>
  <c r="M77" i="40"/>
  <c r="M76" i="40"/>
  <c r="R75" i="40"/>
  <c r="M75" i="40"/>
  <c r="F75" i="40"/>
  <c r="F74" i="40" s="1"/>
  <c r="F73" i="40" s="1"/>
  <c r="F72" i="40" s="1"/>
  <c r="R74" i="40"/>
  <c r="L74" i="40"/>
  <c r="L73" i="40" s="1"/>
  <c r="L72" i="40" s="1"/>
  <c r="K74" i="40"/>
  <c r="J74" i="40"/>
  <c r="I74" i="40"/>
  <c r="R73" i="40"/>
  <c r="K73" i="40"/>
  <c r="K72" i="40" s="1"/>
  <c r="J73" i="40"/>
  <c r="J72" i="40" s="1"/>
  <c r="R72" i="40"/>
  <c r="R71" i="40"/>
  <c r="M71" i="40"/>
  <c r="F71" i="40"/>
  <c r="R70" i="40"/>
  <c r="L70" i="40"/>
  <c r="L69" i="40" s="1"/>
  <c r="K70" i="40"/>
  <c r="J70" i="40"/>
  <c r="J69" i="40"/>
  <c r="I70" i="40"/>
  <c r="I69" i="40" s="1"/>
  <c r="F70" i="40"/>
  <c r="R69" i="40"/>
  <c r="K69" i="40"/>
  <c r="F69" i="40"/>
  <c r="R68" i="40"/>
  <c r="M68" i="40"/>
  <c r="F68" i="40"/>
  <c r="F67" i="40" s="1"/>
  <c r="F66" i="40" s="1"/>
  <c r="R67" i="40"/>
  <c r="L67" i="40"/>
  <c r="L66" i="40" s="1"/>
  <c r="K67" i="40"/>
  <c r="K66" i="40" s="1"/>
  <c r="J67" i="40"/>
  <c r="J66" i="40" s="1"/>
  <c r="I67" i="40"/>
  <c r="I66" i="40" s="1"/>
  <c r="R66" i="40"/>
  <c r="R63" i="40"/>
  <c r="M63" i="40"/>
  <c r="F63" i="40"/>
  <c r="F62" i="40" s="1"/>
  <c r="R62" i="40"/>
  <c r="L62" i="40"/>
  <c r="K62" i="40"/>
  <c r="J62" i="40"/>
  <c r="I62" i="40"/>
  <c r="R61" i="40"/>
  <c r="M61" i="40"/>
  <c r="R60" i="40"/>
  <c r="L60" i="40"/>
  <c r="L57" i="40"/>
  <c r="K60" i="40"/>
  <c r="J60" i="40"/>
  <c r="I60" i="40"/>
  <c r="R59" i="40"/>
  <c r="M59" i="40"/>
  <c r="R58" i="40"/>
  <c r="L58" i="40"/>
  <c r="K58" i="40"/>
  <c r="J58" i="40"/>
  <c r="I58" i="40"/>
  <c r="I57" i="40"/>
  <c r="R56" i="40"/>
  <c r="M56" i="40"/>
  <c r="R55" i="40"/>
  <c r="L55" i="40"/>
  <c r="K55" i="40"/>
  <c r="J55" i="40"/>
  <c r="I55" i="40"/>
  <c r="R54" i="40"/>
  <c r="M54" i="40"/>
  <c r="H54" i="40" s="1"/>
  <c r="F54" i="40"/>
  <c r="F53" i="40" s="1"/>
  <c r="F52" i="40" s="1"/>
  <c r="R53" i="40"/>
  <c r="L53" i="40"/>
  <c r="K53" i="40"/>
  <c r="K52" i="40" s="1"/>
  <c r="J53" i="40"/>
  <c r="I53" i="40"/>
  <c r="I52" i="40" s="1"/>
  <c r="R52" i="40"/>
  <c r="R50" i="40"/>
  <c r="M50" i="40"/>
  <c r="F50" i="40"/>
  <c r="R49" i="40"/>
  <c r="M49" i="40"/>
  <c r="F49" i="40"/>
  <c r="R48" i="40"/>
  <c r="M48" i="40"/>
  <c r="F48" i="40"/>
  <c r="R47" i="40"/>
  <c r="L47" i="40"/>
  <c r="K47" i="40"/>
  <c r="K46" i="40" s="1"/>
  <c r="K45" i="40" s="1"/>
  <c r="J47" i="40"/>
  <c r="J46" i="40" s="1"/>
  <c r="J45" i="40" s="1"/>
  <c r="I47" i="40"/>
  <c r="I46" i="40" s="1"/>
  <c r="I45" i="40" s="1"/>
  <c r="R46" i="40"/>
  <c r="L46" i="40"/>
  <c r="L45" i="40" s="1"/>
  <c r="R45" i="40"/>
  <c r="R44" i="40"/>
  <c r="M44" i="40"/>
  <c r="F44" i="40"/>
  <c r="R43" i="40"/>
  <c r="M43" i="40"/>
  <c r="F43" i="40"/>
  <c r="R42" i="40"/>
  <c r="L42" i="40"/>
  <c r="L41" i="40" s="1"/>
  <c r="K42" i="40"/>
  <c r="K41" i="40" s="1"/>
  <c r="J42" i="40"/>
  <c r="J41" i="40" s="1"/>
  <c r="I42" i="40"/>
  <c r="I41" i="40" s="1"/>
  <c r="R41" i="40"/>
  <c r="R40" i="40"/>
  <c r="M40" i="40"/>
  <c r="F40" i="40"/>
  <c r="R39" i="40"/>
  <c r="M39" i="40"/>
  <c r="F39" i="40"/>
  <c r="R38" i="40"/>
  <c r="L38" i="40"/>
  <c r="L37" i="40"/>
  <c r="K38" i="40"/>
  <c r="K37" i="40"/>
  <c r="J38" i="40"/>
  <c r="J37" i="40" s="1"/>
  <c r="I38" i="40"/>
  <c r="I37" i="40" s="1"/>
  <c r="R37" i="40"/>
  <c r="R34" i="40"/>
  <c r="M34" i="40"/>
  <c r="F34" i="40"/>
  <c r="R33" i="40"/>
  <c r="M33" i="40"/>
  <c r="F33" i="40"/>
  <c r="R32" i="40"/>
  <c r="L32" i="40"/>
  <c r="K32" i="40"/>
  <c r="J32" i="40"/>
  <c r="I32" i="40"/>
  <c r="R31" i="40"/>
  <c r="M31" i="40"/>
  <c r="R30" i="40"/>
  <c r="M30" i="40"/>
  <c r="R29" i="40"/>
  <c r="L29" i="40"/>
  <c r="K29" i="40"/>
  <c r="J29" i="40"/>
  <c r="I29" i="40"/>
  <c r="R28" i="40"/>
  <c r="M28" i="40"/>
  <c r="F28" i="40"/>
  <c r="R27" i="40"/>
  <c r="M27" i="40"/>
  <c r="F27" i="40"/>
  <c r="R26" i="40"/>
  <c r="M26" i="40"/>
  <c r="F26" i="40"/>
  <c r="F25" i="40" s="1"/>
  <c r="R25" i="40"/>
  <c r="L25" i="40"/>
  <c r="K25" i="40"/>
  <c r="J25" i="40"/>
  <c r="I25" i="40"/>
  <c r="R23" i="40"/>
  <c r="M23" i="40"/>
  <c r="F23" i="40"/>
  <c r="F22" i="40" s="1"/>
  <c r="R22" i="40"/>
  <c r="L22" i="40"/>
  <c r="K22" i="40"/>
  <c r="J22" i="40"/>
  <c r="J14" i="40" s="1"/>
  <c r="I22" i="40"/>
  <c r="R21" i="40"/>
  <c r="M21" i="40"/>
  <c r="F21" i="40"/>
  <c r="R20" i="40"/>
  <c r="M20" i="40"/>
  <c r="F20" i="40"/>
  <c r="R19" i="40"/>
  <c r="L19" i="40"/>
  <c r="K19" i="40"/>
  <c r="J19" i="40"/>
  <c r="I19" i="40"/>
  <c r="R17" i="40"/>
  <c r="M17" i="40"/>
  <c r="F17" i="40"/>
  <c r="R16" i="40"/>
  <c r="M16" i="40"/>
  <c r="F16" i="40"/>
  <c r="R15" i="40"/>
  <c r="L15" i="40"/>
  <c r="K15" i="40"/>
  <c r="J15" i="40"/>
  <c r="I15" i="40"/>
  <c r="R14" i="40"/>
  <c r="L221" i="39"/>
  <c r="K221" i="39"/>
  <c r="J221" i="39"/>
  <c r="I221" i="39"/>
  <c r="L220" i="39"/>
  <c r="K220" i="39"/>
  <c r="J220" i="39"/>
  <c r="I220" i="39"/>
  <c r="L219" i="39"/>
  <c r="K219" i="39"/>
  <c r="J219" i="39"/>
  <c r="I219" i="39"/>
  <c r="L218" i="39"/>
  <c r="K218" i="39"/>
  <c r="J218" i="39"/>
  <c r="I218" i="39"/>
  <c r="L217" i="39"/>
  <c r="K217" i="39"/>
  <c r="J217" i="39"/>
  <c r="I217" i="39"/>
  <c r="L216" i="39"/>
  <c r="K216" i="39"/>
  <c r="J216" i="39"/>
  <c r="I216" i="39"/>
  <c r="L215" i="39"/>
  <c r="K215" i="39"/>
  <c r="J215" i="39"/>
  <c r="M215" i="39" s="1"/>
  <c r="O215" i="39" s="1"/>
  <c r="I215" i="39"/>
  <c r="L214" i="39"/>
  <c r="K214" i="39"/>
  <c r="J214" i="39"/>
  <c r="I214" i="39"/>
  <c r="L213" i="39"/>
  <c r="K213" i="39"/>
  <c r="J213" i="39"/>
  <c r="I213" i="39"/>
  <c r="L212" i="39"/>
  <c r="K212" i="39"/>
  <c r="J212" i="39"/>
  <c r="I212" i="39"/>
  <c r="L211" i="39"/>
  <c r="K211" i="39"/>
  <c r="J211" i="39"/>
  <c r="M211" i="39" s="1"/>
  <c r="O211" i="39" s="1"/>
  <c r="I211" i="39"/>
  <c r="L210" i="39"/>
  <c r="K210" i="39"/>
  <c r="J210" i="39"/>
  <c r="I210" i="39"/>
  <c r="L209" i="39"/>
  <c r="K209" i="39"/>
  <c r="J209" i="39"/>
  <c r="I209" i="39"/>
  <c r="L208" i="39"/>
  <c r="K208" i="39"/>
  <c r="J208" i="39"/>
  <c r="I208" i="39"/>
  <c r="L207" i="39"/>
  <c r="K207" i="39"/>
  <c r="J207" i="39"/>
  <c r="I207" i="39"/>
  <c r="L206" i="39"/>
  <c r="K206" i="39"/>
  <c r="J206" i="39"/>
  <c r="I206" i="39"/>
  <c r="L204" i="39"/>
  <c r="K204" i="39"/>
  <c r="J204" i="39"/>
  <c r="I204" i="39"/>
  <c r="L203" i="39"/>
  <c r="K203" i="39"/>
  <c r="J203" i="39"/>
  <c r="I203" i="39"/>
  <c r="L202" i="39"/>
  <c r="K202" i="39"/>
  <c r="J202" i="39"/>
  <c r="I202" i="39"/>
  <c r="L201" i="39"/>
  <c r="K201" i="39"/>
  <c r="J201" i="39"/>
  <c r="I201" i="39"/>
  <c r="L200" i="39"/>
  <c r="K200" i="39"/>
  <c r="J200" i="39"/>
  <c r="I200" i="39"/>
  <c r="M200" i="39"/>
  <c r="O200" i="39" s="1"/>
  <c r="L199" i="39"/>
  <c r="K199" i="39"/>
  <c r="J199" i="39"/>
  <c r="I199" i="39"/>
  <c r="L198" i="39"/>
  <c r="K198" i="39"/>
  <c r="J198" i="39"/>
  <c r="I198" i="39"/>
  <c r="L197" i="39"/>
  <c r="K197" i="39"/>
  <c r="J197" i="39"/>
  <c r="I197" i="39"/>
  <c r="L196" i="39"/>
  <c r="K196" i="39"/>
  <c r="J196" i="39"/>
  <c r="I196" i="39"/>
  <c r="M196" i="39" s="1"/>
  <c r="O196" i="39" s="1"/>
  <c r="L195" i="39"/>
  <c r="K195" i="39"/>
  <c r="J195" i="39"/>
  <c r="I195" i="39"/>
  <c r="L194" i="39"/>
  <c r="K194" i="39"/>
  <c r="J194" i="39"/>
  <c r="I194" i="39"/>
  <c r="L193" i="39"/>
  <c r="K193" i="39"/>
  <c r="J193" i="39"/>
  <c r="I193" i="39"/>
  <c r="L192" i="39"/>
  <c r="K192" i="39"/>
  <c r="J192" i="39"/>
  <c r="I192" i="39"/>
  <c r="L191" i="39"/>
  <c r="K191" i="39"/>
  <c r="J191" i="39"/>
  <c r="I191" i="39"/>
  <c r="M191" i="39" s="1"/>
  <c r="O191" i="39" s="1"/>
  <c r="L190" i="39"/>
  <c r="K190" i="39"/>
  <c r="J190" i="39"/>
  <c r="I190" i="39"/>
  <c r="T189" i="39"/>
  <c r="L189" i="39"/>
  <c r="K189" i="39"/>
  <c r="J189" i="39"/>
  <c r="I189" i="39"/>
  <c r="L187" i="39"/>
  <c r="K187" i="39"/>
  <c r="J187" i="39"/>
  <c r="I187" i="39"/>
  <c r="L186" i="39"/>
  <c r="K186" i="39"/>
  <c r="J186" i="39"/>
  <c r="I186" i="39"/>
  <c r="L185" i="39"/>
  <c r="K185" i="39"/>
  <c r="J185" i="39"/>
  <c r="I185" i="39"/>
  <c r="L184" i="39"/>
  <c r="K184" i="39"/>
  <c r="J184" i="39"/>
  <c r="I184" i="39"/>
  <c r="L183" i="39"/>
  <c r="K183" i="39"/>
  <c r="J183" i="39"/>
  <c r="I183" i="39"/>
  <c r="L182" i="39"/>
  <c r="K182" i="39"/>
  <c r="J182" i="39"/>
  <c r="I182" i="39"/>
  <c r="L181" i="39"/>
  <c r="K181" i="39"/>
  <c r="J181" i="39"/>
  <c r="I181" i="39"/>
  <c r="L180" i="39"/>
  <c r="K180" i="39"/>
  <c r="J180" i="39"/>
  <c r="I180" i="39"/>
  <c r="L179" i="39"/>
  <c r="K179" i="39"/>
  <c r="J179" i="39"/>
  <c r="I179" i="39"/>
  <c r="L178" i="39"/>
  <c r="K178" i="39"/>
  <c r="J178" i="39"/>
  <c r="I178" i="39"/>
  <c r="L177" i="39"/>
  <c r="K177" i="39"/>
  <c r="J177" i="39"/>
  <c r="I177" i="39"/>
  <c r="L176" i="39"/>
  <c r="K176" i="39"/>
  <c r="J176" i="39"/>
  <c r="I176" i="39"/>
  <c r="L175" i="39"/>
  <c r="K175" i="39"/>
  <c r="J175" i="39"/>
  <c r="I175" i="39"/>
  <c r="L174" i="39"/>
  <c r="K174" i="39"/>
  <c r="J174" i="39"/>
  <c r="I174" i="39"/>
  <c r="L173" i="39"/>
  <c r="K173" i="39"/>
  <c r="J173" i="39"/>
  <c r="I173" i="39"/>
  <c r="L172" i="39"/>
  <c r="K172" i="39"/>
  <c r="J172" i="39"/>
  <c r="I172" i="39"/>
  <c r="R152" i="39"/>
  <c r="Q152" i="39"/>
  <c r="P152" i="39"/>
  <c r="O152" i="39"/>
  <c r="N152" i="39"/>
  <c r="M152" i="39"/>
  <c r="L152" i="39"/>
  <c r="K152" i="39"/>
  <c r="J152" i="39"/>
  <c r="I152" i="39"/>
  <c r="R151" i="39"/>
  <c r="Q151" i="39"/>
  <c r="P151" i="39"/>
  <c r="O151" i="39"/>
  <c r="N151" i="39"/>
  <c r="M151" i="39"/>
  <c r="L151" i="39"/>
  <c r="K151" i="39"/>
  <c r="J151" i="39"/>
  <c r="I151" i="39"/>
  <c r="R150" i="39"/>
  <c r="Q150" i="39"/>
  <c r="P150" i="39"/>
  <c r="O150" i="39"/>
  <c r="N150" i="39"/>
  <c r="M150" i="39"/>
  <c r="L150" i="39"/>
  <c r="K150" i="39"/>
  <c r="J150" i="39"/>
  <c r="I150" i="39"/>
  <c r="R149" i="39"/>
  <c r="Q149" i="39"/>
  <c r="P149" i="39"/>
  <c r="O149" i="39"/>
  <c r="N149" i="39"/>
  <c r="M149" i="39"/>
  <c r="L149" i="39"/>
  <c r="K149" i="39"/>
  <c r="J149" i="39"/>
  <c r="I149" i="39"/>
  <c r="R148" i="39"/>
  <c r="Q148" i="39"/>
  <c r="P148" i="39"/>
  <c r="O148" i="39"/>
  <c r="N148" i="39"/>
  <c r="M148" i="39"/>
  <c r="L148" i="39"/>
  <c r="K148" i="39"/>
  <c r="J148" i="39"/>
  <c r="I148" i="39"/>
  <c r="R147" i="39"/>
  <c r="Q147" i="39"/>
  <c r="P147" i="39"/>
  <c r="O147" i="39"/>
  <c r="N147" i="39"/>
  <c r="M147" i="39"/>
  <c r="L147" i="39"/>
  <c r="K147" i="39"/>
  <c r="J147" i="39"/>
  <c r="I147" i="39"/>
  <c r="R146" i="39"/>
  <c r="Q146" i="39"/>
  <c r="P146" i="39"/>
  <c r="O146" i="39"/>
  <c r="N146" i="39"/>
  <c r="M146" i="39"/>
  <c r="L146" i="39"/>
  <c r="K146" i="39"/>
  <c r="J146" i="39"/>
  <c r="I146" i="39"/>
  <c r="R145" i="39"/>
  <c r="Q145" i="39"/>
  <c r="P145" i="39"/>
  <c r="O145" i="39"/>
  <c r="N145" i="39"/>
  <c r="M145" i="39"/>
  <c r="L145" i="39"/>
  <c r="K145" i="39"/>
  <c r="J145" i="39"/>
  <c r="I145" i="39"/>
  <c r="R144" i="39"/>
  <c r="Q144" i="39"/>
  <c r="P144" i="39"/>
  <c r="O144" i="39"/>
  <c r="N144" i="39"/>
  <c r="M144" i="39"/>
  <c r="L144" i="39"/>
  <c r="K144" i="39"/>
  <c r="J144" i="39"/>
  <c r="I144" i="39"/>
  <c r="R143" i="39"/>
  <c r="Q143" i="39"/>
  <c r="P143" i="39"/>
  <c r="O143" i="39"/>
  <c r="N143" i="39"/>
  <c r="M143" i="39"/>
  <c r="L143" i="39"/>
  <c r="K143" i="39"/>
  <c r="J143" i="39"/>
  <c r="I143" i="39"/>
  <c r="R142" i="39"/>
  <c r="Q142" i="39"/>
  <c r="P142" i="39"/>
  <c r="O142" i="39"/>
  <c r="N142" i="39"/>
  <c r="M142" i="39"/>
  <c r="L142" i="39"/>
  <c r="K142" i="39"/>
  <c r="J142" i="39"/>
  <c r="I142" i="39"/>
  <c r="R141" i="39"/>
  <c r="Q141" i="39"/>
  <c r="P141" i="39"/>
  <c r="O141" i="39"/>
  <c r="N141" i="39"/>
  <c r="M141" i="39"/>
  <c r="L141" i="39"/>
  <c r="K141" i="39"/>
  <c r="J141" i="39"/>
  <c r="I141" i="39"/>
  <c r="R140" i="39"/>
  <c r="Q140" i="39"/>
  <c r="P140" i="39"/>
  <c r="O140" i="39"/>
  <c r="N140" i="39"/>
  <c r="M140" i="39"/>
  <c r="L140" i="39"/>
  <c r="K140" i="39"/>
  <c r="J140" i="39"/>
  <c r="I140" i="39"/>
  <c r="R139" i="39"/>
  <c r="Q139" i="39"/>
  <c r="P139" i="39"/>
  <c r="O139" i="39"/>
  <c r="N139" i="39"/>
  <c r="M139" i="39"/>
  <c r="L139" i="39"/>
  <c r="K139" i="39"/>
  <c r="J139" i="39"/>
  <c r="I139" i="39"/>
  <c r="R138" i="39"/>
  <c r="Q138" i="39"/>
  <c r="P138" i="39"/>
  <c r="O138" i="39"/>
  <c r="N138" i="39"/>
  <c r="N136" i="39" s="1"/>
  <c r="M138" i="39"/>
  <c r="L138" i="39"/>
  <c r="K138" i="39"/>
  <c r="J138" i="39"/>
  <c r="I138" i="39"/>
  <c r="R137" i="39"/>
  <c r="Q137" i="39"/>
  <c r="P137" i="39"/>
  <c r="O137" i="39"/>
  <c r="N137" i="39"/>
  <c r="M137" i="39"/>
  <c r="L137" i="39"/>
  <c r="K137" i="39"/>
  <c r="J137" i="39"/>
  <c r="I137" i="39"/>
  <c r="R135" i="39"/>
  <c r="Q135" i="39"/>
  <c r="P135" i="39"/>
  <c r="O135" i="39"/>
  <c r="N135" i="39"/>
  <c r="M135" i="39"/>
  <c r="L135" i="39"/>
  <c r="K135" i="39"/>
  <c r="J135" i="39"/>
  <c r="I135" i="39"/>
  <c r="R134" i="39"/>
  <c r="Q134" i="39"/>
  <c r="P134" i="39"/>
  <c r="O134" i="39"/>
  <c r="N134" i="39"/>
  <c r="M134" i="39"/>
  <c r="L134" i="39"/>
  <c r="K134" i="39"/>
  <c r="J134" i="39"/>
  <c r="I134" i="39"/>
  <c r="R133" i="39"/>
  <c r="Q133" i="39"/>
  <c r="P133" i="39"/>
  <c r="O133" i="39"/>
  <c r="N133" i="39"/>
  <c r="M133" i="39"/>
  <c r="L133" i="39"/>
  <c r="K133" i="39"/>
  <c r="J133" i="39"/>
  <c r="I133" i="39"/>
  <c r="R132" i="39"/>
  <c r="Q132" i="39"/>
  <c r="P132" i="39"/>
  <c r="O132" i="39"/>
  <c r="N132" i="39"/>
  <c r="M132" i="39"/>
  <c r="L132" i="39"/>
  <c r="K132" i="39"/>
  <c r="J132" i="39"/>
  <c r="I132" i="39"/>
  <c r="R131" i="39"/>
  <c r="Q131" i="39"/>
  <c r="P131" i="39"/>
  <c r="O131" i="39"/>
  <c r="N131" i="39"/>
  <c r="M131" i="39"/>
  <c r="L131" i="39"/>
  <c r="K131" i="39"/>
  <c r="J131" i="39"/>
  <c r="I131" i="39"/>
  <c r="R130" i="39"/>
  <c r="Q130" i="39"/>
  <c r="P130" i="39"/>
  <c r="O130" i="39"/>
  <c r="N130" i="39"/>
  <c r="M130" i="39"/>
  <c r="L130" i="39"/>
  <c r="K130" i="39"/>
  <c r="J130" i="39"/>
  <c r="I130" i="39"/>
  <c r="R129" i="39"/>
  <c r="Q129" i="39"/>
  <c r="P129" i="39"/>
  <c r="O129" i="39"/>
  <c r="N129" i="39"/>
  <c r="M129" i="39"/>
  <c r="L129" i="39"/>
  <c r="K129" i="39"/>
  <c r="J129" i="39"/>
  <c r="I129" i="39"/>
  <c r="R128" i="39"/>
  <c r="Q128" i="39"/>
  <c r="P128" i="39"/>
  <c r="O128" i="39"/>
  <c r="N128" i="39"/>
  <c r="M128" i="39"/>
  <c r="L128" i="39"/>
  <c r="K128" i="39"/>
  <c r="J128" i="39"/>
  <c r="I128" i="39"/>
  <c r="R127" i="39"/>
  <c r="Q127" i="39"/>
  <c r="P127" i="39"/>
  <c r="O127" i="39"/>
  <c r="N127" i="39"/>
  <c r="M127" i="39"/>
  <c r="L127" i="39"/>
  <c r="K127" i="39"/>
  <c r="J127" i="39"/>
  <c r="I127" i="39"/>
  <c r="R126" i="39"/>
  <c r="Q126" i="39"/>
  <c r="P126" i="39"/>
  <c r="O126" i="39"/>
  <c r="N126" i="39"/>
  <c r="M126" i="39"/>
  <c r="L126" i="39"/>
  <c r="K126" i="39"/>
  <c r="J126" i="39"/>
  <c r="I126" i="39"/>
  <c r="R125" i="39"/>
  <c r="Q125" i="39"/>
  <c r="P125" i="39"/>
  <c r="O125" i="39"/>
  <c r="N125" i="39"/>
  <c r="M125" i="39"/>
  <c r="L125" i="39"/>
  <c r="K125" i="39"/>
  <c r="J125" i="39"/>
  <c r="I125" i="39"/>
  <c r="R124" i="39"/>
  <c r="Q124" i="39"/>
  <c r="P124" i="39"/>
  <c r="O124" i="39"/>
  <c r="N124" i="39"/>
  <c r="M124" i="39"/>
  <c r="L124" i="39"/>
  <c r="K124" i="39"/>
  <c r="J124" i="39"/>
  <c r="I124" i="39"/>
  <c r="R123" i="39"/>
  <c r="Q123" i="39"/>
  <c r="P123" i="39"/>
  <c r="O123" i="39"/>
  <c r="N123" i="39"/>
  <c r="M123" i="39"/>
  <c r="L123" i="39"/>
  <c r="K123" i="39"/>
  <c r="J123" i="39"/>
  <c r="I123" i="39"/>
  <c r="R122" i="39"/>
  <c r="Q122" i="39"/>
  <c r="P122" i="39"/>
  <c r="O122" i="39"/>
  <c r="N122" i="39"/>
  <c r="M122" i="39"/>
  <c r="L122" i="39"/>
  <c r="K122" i="39"/>
  <c r="J122" i="39"/>
  <c r="I122" i="39"/>
  <c r="R121" i="39"/>
  <c r="Q121" i="39"/>
  <c r="P121" i="39"/>
  <c r="O121" i="39"/>
  <c r="N121" i="39"/>
  <c r="N119" i="39" s="1"/>
  <c r="M121" i="39"/>
  <c r="L121" i="39"/>
  <c r="K121" i="39"/>
  <c r="J121" i="39"/>
  <c r="I121" i="39"/>
  <c r="R120" i="39"/>
  <c r="Q120" i="39"/>
  <c r="P120" i="39"/>
  <c r="P119" i="39" s="1"/>
  <c r="O120" i="39"/>
  <c r="N120" i="39"/>
  <c r="M120" i="39"/>
  <c r="L120" i="39"/>
  <c r="K120" i="39"/>
  <c r="J120" i="39"/>
  <c r="I120" i="39"/>
  <c r="R119" i="39"/>
  <c r="R118" i="39"/>
  <c r="R169" i="39" s="1"/>
  <c r="Q118" i="39"/>
  <c r="Q169" i="39" s="1"/>
  <c r="P118" i="39"/>
  <c r="P169" i="39"/>
  <c r="O118" i="39"/>
  <c r="N118" i="39"/>
  <c r="M118" i="39"/>
  <c r="L118" i="39"/>
  <c r="L169" i="39" s="1"/>
  <c r="K118" i="39"/>
  <c r="J118" i="39"/>
  <c r="I118" i="39"/>
  <c r="R117" i="39"/>
  <c r="R168" i="39" s="1"/>
  <c r="Q117" i="39"/>
  <c r="P117" i="39"/>
  <c r="O117" i="39"/>
  <c r="N117" i="39"/>
  <c r="N168" i="39" s="1"/>
  <c r="M117" i="39"/>
  <c r="L117" i="39"/>
  <c r="L168" i="39"/>
  <c r="K117" i="39"/>
  <c r="K168" i="39" s="1"/>
  <c r="J117" i="39"/>
  <c r="J168" i="39" s="1"/>
  <c r="I117" i="39"/>
  <c r="R116" i="39"/>
  <c r="Q116" i="39"/>
  <c r="Q167" i="39" s="1"/>
  <c r="P116" i="39"/>
  <c r="P167" i="39" s="1"/>
  <c r="O116" i="39"/>
  <c r="N116" i="39"/>
  <c r="N167" i="39" s="1"/>
  <c r="M116" i="39"/>
  <c r="L116" i="39"/>
  <c r="L167" i="39" s="1"/>
  <c r="K116" i="39"/>
  <c r="J116" i="39"/>
  <c r="J167" i="39" s="1"/>
  <c r="I116" i="39"/>
  <c r="R115" i="39"/>
  <c r="Q115" i="39"/>
  <c r="P115" i="39"/>
  <c r="O115" i="39"/>
  <c r="O166" i="39" s="1"/>
  <c r="N115" i="39"/>
  <c r="N166" i="39" s="1"/>
  <c r="M115" i="39"/>
  <c r="L115" i="39"/>
  <c r="L166" i="39" s="1"/>
  <c r="K115" i="39"/>
  <c r="K166" i="39" s="1"/>
  <c r="J115" i="39"/>
  <c r="J166" i="39" s="1"/>
  <c r="I115" i="39"/>
  <c r="R114" i="39"/>
  <c r="R165" i="39" s="1"/>
  <c r="Q114" i="39"/>
  <c r="P114" i="39"/>
  <c r="P165" i="39" s="1"/>
  <c r="O114" i="39"/>
  <c r="N114" i="39"/>
  <c r="M114" i="39"/>
  <c r="L114" i="39"/>
  <c r="L165" i="39" s="1"/>
  <c r="K114" i="39"/>
  <c r="J114" i="39"/>
  <c r="J165" i="39" s="1"/>
  <c r="I114" i="39"/>
  <c r="R113" i="39"/>
  <c r="R164" i="39" s="1"/>
  <c r="Q113" i="39"/>
  <c r="P113" i="39"/>
  <c r="O113" i="39"/>
  <c r="N113" i="39"/>
  <c r="N164" i="39" s="1"/>
  <c r="M113" i="39"/>
  <c r="L113" i="39"/>
  <c r="K113" i="39"/>
  <c r="J113" i="39"/>
  <c r="J164" i="39" s="1"/>
  <c r="I113" i="39"/>
  <c r="R112" i="39"/>
  <c r="Q112" i="39"/>
  <c r="P112" i="39"/>
  <c r="P163" i="39"/>
  <c r="O112" i="39"/>
  <c r="N112" i="39"/>
  <c r="M112" i="39"/>
  <c r="L112" i="39"/>
  <c r="L163" i="39" s="1"/>
  <c r="K112" i="39"/>
  <c r="J112" i="39"/>
  <c r="I112" i="39"/>
  <c r="R111" i="39"/>
  <c r="R162" i="39" s="1"/>
  <c r="Q111" i="39"/>
  <c r="P111" i="39"/>
  <c r="O111" i="39"/>
  <c r="O162" i="39" s="1"/>
  <c r="N111" i="39"/>
  <c r="N162" i="39" s="1"/>
  <c r="M111" i="39"/>
  <c r="L111" i="39"/>
  <c r="K111" i="39"/>
  <c r="K162" i="39" s="1"/>
  <c r="J111" i="39"/>
  <c r="I111" i="39"/>
  <c r="R110" i="39"/>
  <c r="Q110" i="39"/>
  <c r="Q161" i="39" s="1"/>
  <c r="P110" i="39"/>
  <c r="P161" i="39" s="1"/>
  <c r="O110" i="39"/>
  <c r="N110" i="39"/>
  <c r="M110" i="39"/>
  <c r="L110" i="39"/>
  <c r="L161" i="39" s="1"/>
  <c r="K110" i="39"/>
  <c r="J110" i="39"/>
  <c r="I110" i="39"/>
  <c r="R109" i="39"/>
  <c r="R160" i="39" s="1"/>
  <c r="Q109" i="39"/>
  <c r="P109" i="39"/>
  <c r="P160" i="39" s="1"/>
  <c r="O109" i="39"/>
  <c r="N109" i="39"/>
  <c r="N160" i="39" s="1"/>
  <c r="M109" i="39"/>
  <c r="L109" i="39"/>
  <c r="L160" i="39" s="1"/>
  <c r="K109" i="39"/>
  <c r="K160" i="39" s="1"/>
  <c r="J109" i="39"/>
  <c r="J160" i="39" s="1"/>
  <c r="I109" i="39"/>
  <c r="R108" i="39"/>
  <c r="R159" i="39" s="1"/>
  <c r="Q108" i="39"/>
  <c r="Q159" i="39" s="1"/>
  <c r="P108" i="39"/>
  <c r="O108" i="39"/>
  <c r="N108" i="39"/>
  <c r="N159" i="39" s="1"/>
  <c r="M108" i="39"/>
  <c r="L108" i="39"/>
  <c r="L159" i="39" s="1"/>
  <c r="K108" i="39"/>
  <c r="J108" i="39"/>
  <c r="J159" i="39"/>
  <c r="I108" i="39"/>
  <c r="R107" i="39"/>
  <c r="Q107" i="39"/>
  <c r="P107" i="39"/>
  <c r="P158" i="39" s="1"/>
  <c r="O107" i="39"/>
  <c r="N107" i="39"/>
  <c r="N158" i="39"/>
  <c r="M107" i="39"/>
  <c r="L107" i="39"/>
  <c r="K107" i="39"/>
  <c r="J107" i="39"/>
  <c r="J158" i="39" s="1"/>
  <c r="I107" i="39"/>
  <c r="R106" i="39"/>
  <c r="Q106" i="39"/>
  <c r="P106" i="39"/>
  <c r="P157" i="39" s="1"/>
  <c r="O106" i="39"/>
  <c r="N106" i="39"/>
  <c r="M106" i="39"/>
  <c r="L106" i="39"/>
  <c r="L157" i="39" s="1"/>
  <c r="K106" i="39"/>
  <c r="J106" i="39"/>
  <c r="I106" i="39"/>
  <c r="R105" i="39"/>
  <c r="R156" i="39" s="1"/>
  <c r="Q105" i="39"/>
  <c r="P105" i="39"/>
  <c r="O105" i="39"/>
  <c r="N105" i="39"/>
  <c r="N156" i="39" s="1"/>
  <c r="M105" i="39"/>
  <c r="L105" i="39"/>
  <c r="K105" i="39"/>
  <c r="J105" i="39"/>
  <c r="J156" i="39" s="1"/>
  <c r="I105" i="39"/>
  <c r="R104" i="39"/>
  <c r="R155" i="39" s="1"/>
  <c r="Q104" i="39"/>
  <c r="P104" i="39"/>
  <c r="P155" i="39" s="1"/>
  <c r="O104" i="39"/>
  <c r="N104" i="39"/>
  <c r="M104" i="39"/>
  <c r="L104" i="39"/>
  <c r="L155" i="39" s="1"/>
  <c r="K104" i="39"/>
  <c r="J104" i="39"/>
  <c r="J155" i="39"/>
  <c r="I104" i="39"/>
  <c r="R103" i="39"/>
  <c r="R154" i="39" s="1"/>
  <c r="Q103" i="39"/>
  <c r="P103" i="39"/>
  <c r="P154" i="39" s="1"/>
  <c r="O103" i="39"/>
  <c r="O154" i="39" s="1"/>
  <c r="N103" i="39"/>
  <c r="N154" i="39" s="1"/>
  <c r="M103" i="39"/>
  <c r="L103" i="39"/>
  <c r="L154" i="39" s="1"/>
  <c r="K103" i="39"/>
  <c r="J103" i="39"/>
  <c r="I103" i="39"/>
  <c r="R81" i="39"/>
  <c r="M81" i="39"/>
  <c r="F81" i="39"/>
  <c r="R80" i="39"/>
  <c r="M80" i="39"/>
  <c r="F80" i="39"/>
  <c r="R79" i="39"/>
  <c r="M79" i="39"/>
  <c r="R78" i="39"/>
  <c r="M78" i="39"/>
  <c r="R77" i="39"/>
  <c r="M77" i="39"/>
  <c r="R76" i="39"/>
  <c r="M76" i="39"/>
  <c r="R75" i="39"/>
  <c r="M75" i="39"/>
  <c r="R74" i="39"/>
  <c r="M74" i="39"/>
  <c r="F74" i="39"/>
  <c r="F73" i="39" s="1"/>
  <c r="F72" i="39" s="1"/>
  <c r="F71" i="39" s="1"/>
  <c r="R73" i="39"/>
  <c r="L73" i="39"/>
  <c r="K73" i="39"/>
  <c r="K72" i="39" s="1"/>
  <c r="K71" i="39" s="1"/>
  <c r="J73" i="39"/>
  <c r="J72" i="39" s="1"/>
  <c r="J71" i="39" s="1"/>
  <c r="I73" i="39"/>
  <c r="R72" i="39"/>
  <c r="L72" i="39"/>
  <c r="L71" i="39" s="1"/>
  <c r="R71" i="39"/>
  <c r="R70" i="39"/>
  <c r="M70" i="39"/>
  <c r="F70" i="39"/>
  <c r="F69" i="39" s="1"/>
  <c r="F68" i="39" s="1"/>
  <c r="R69" i="39"/>
  <c r="L69" i="39"/>
  <c r="L68" i="39" s="1"/>
  <c r="K69" i="39"/>
  <c r="K68" i="39" s="1"/>
  <c r="J69" i="39"/>
  <c r="J68" i="39" s="1"/>
  <c r="I69" i="39"/>
  <c r="I68" i="39" s="1"/>
  <c r="R68" i="39"/>
  <c r="R67" i="39"/>
  <c r="M67" i="39"/>
  <c r="F67" i="39"/>
  <c r="F66" i="39" s="1"/>
  <c r="F65" i="39" s="1"/>
  <c r="R66" i="39"/>
  <c r="L66" i="39"/>
  <c r="L65" i="39" s="1"/>
  <c r="L64" i="39" s="1"/>
  <c r="K66" i="39"/>
  <c r="K65" i="39" s="1"/>
  <c r="K64" i="39" s="1"/>
  <c r="J66" i="39"/>
  <c r="J65" i="39" s="1"/>
  <c r="I66" i="39"/>
  <c r="I65" i="39" s="1"/>
  <c r="R65" i="39"/>
  <c r="R62" i="39"/>
  <c r="H62" i="39" s="1"/>
  <c r="M62" i="39"/>
  <c r="F62" i="39"/>
  <c r="F61" i="39" s="1"/>
  <c r="R61" i="39"/>
  <c r="L61" i="39"/>
  <c r="K61" i="39"/>
  <c r="J61" i="39"/>
  <c r="I61" i="39"/>
  <c r="R60" i="39"/>
  <c r="M60" i="39"/>
  <c r="R59" i="39"/>
  <c r="L59" i="39"/>
  <c r="K59" i="39"/>
  <c r="J59" i="39"/>
  <c r="I59" i="39"/>
  <c r="R58" i="39"/>
  <c r="M58" i="39"/>
  <c r="R57" i="39"/>
  <c r="L57" i="39"/>
  <c r="K57" i="39"/>
  <c r="K56" i="39" s="1"/>
  <c r="J57" i="39"/>
  <c r="I57" i="39"/>
  <c r="R55" i="39"/>
  <c r="M55" i="39"/>
  <c r="H55" i="39" s="1"/>
  <c r="R54" i="39"/>
  <c r="L54" i="39"/>
  <c r="K54" i="39"/>
  <c r="J54" i="39"/>
  <c r="I54" i="39"/>
  <c r="R53" i="39"/>
  <c r="M53" i="39"/>
  <c r="F53" i="39"/>
  <c r="F52" i="39" s="1"/>
  <c r="F51" i="39" s="1"/>
  <c r="R52" i="39"/>
  <c r="L52" i="39"/>
  <c r="K52" i="39"/>
  <c r="K51" i="39" s="1"/>
  <c r="J52" i="39"/>
  <c r="J51" i="39" s="1"/>
  <c r="I52" i="39"/>
  <c r="I51" i="39" s="1"/>
  <c r="R49" i="39"/>
  <c r="M49" i="39"/>
  <c r="F49" i="39"/>
  <c r="R48" i="39"/>
  <c r="M48" i="39"/>
  <c r="F48" i="39"/>
  <c r="R47" i="39"/>
  <c r="M47" i="39"/>
  <c r="F47" i="39"/>
  <c r="R46" i="39"/>
  <c r="L46" i="39"/>
  <c r="L45" i="39" s="1"/>
  <c r="K46" i="39"/>
  <c r="J46" i="39"/>
  <c r="J45" i="39" s="1"/>
  <c r="J44" i="39" s="1"/>
  <c r="I46" i="39"/>
  <c r="I45" i="39" s="1"/>
  <c r="I44" i="39" s="1"/>
  <c r="R45" i="39"/>
  <c r="K45" i="39"/>
  <c r="K44" i="39" s="1"/>
  <c r="R44" i="39"/>
  <c r="R43" i="39"/>
  <c r="M43" i="39"/>
  <c r="F43" i="39"/>
  <c r="R42" i="39"/>
  <c r="M42" i="39"/>
  <c r="F42" i="39"/>
  <c r="R41" i="39"/>
  <c r="L41" i="39"/>
  <c r="L40" i="39" s="1"/>
  <c r="K41" i="39"/>
  <c r="K40" i="39" s="1"/>
  <c r="J41" i="39"/>
  <c r="J40" i="39" s="1"/>
  <c r="I41" i="39"/>
  <c r="I40" i="39" s="1"/>
  <c r="R40" i="39"/>
  <c r="R39" i="39"/>
  <c r="M39" i="39"/>
  <c r="F39" i="39"/>
  <c r="R38" i="39"/>
  <c r="M38" i="39"/>
  <c r="F38" i="39"/>
  <c r="R37" i="39"/>
  <c r="L37" i="39"/>
  <c r="L36" i="39" s="1"/>
  <c r="K37" i="39"/>
  <c r="K36" i="39" s="1"/>
  <c r="J37" i="39"/>
  <c r="J36" i="39" s="1"/>
  <c r="I37" i="39"/>
  <c r="I36" i="39" s="1"/>
  <c r="R36" i="39"/>
  <c r="R33" i="39"/>
  <c r="M33" i="39"/>
  <c r="F33" i="39"/>
  <c r="R32" i="39"/>
  <c r="M32" i="39"/>
  <c r="F32" i="39"/>
  <c r="R31" i="39"/>
  <c r="L31" i="39"/>
  <c r="K31" i="39"/>
  <c r="J31" i="39"/>
  <c r="I31" i="39"/>
  <c r="R30" i="39"/>
  <c r="M30" i="39"/>
  <c r="R29" i="39"/>
  <c r="M29" i="39"/>
  <c r="H29" i="39" s="1"/>
  <c r="R28" i="39"/>
  <c r="L28" i="39"/>
  <c r="K28" i="39"/>
  <c r="J28" i="39"/>
  <c r="I28" i="39"/>
  <c r="R27" i="39"/>
  <c r="M27" i="39"/>
  <c r="F27" i="39"/>
  <c r="R26" i="39"/>
  <c r="H26" i="39" s="1"/>
  <c r="M26" i="39"/>
  <c r="F26" i="39"/>
  <c r="R25" i="39"/>
  <c r="M25" i="39"/>
  <c r="F25" i="39"/>
  <c r="R24" i="39"/>
  <c r="L24" i="39"/>
  <c r="K24" i="39"/>
  <c r="J24" i="39"/>
  <c r="I24" i="39"/>
  <c r="R22" i="39"/>
  <c r="M22" i="39"/>
  <c r="R21" i="39"/>
  <c r="L21" i="39"/>
  <c r="K21" i="39"/>
  <c r="J21" i="39"/>
  <c r="I21" i="39"/>
  <c r="R20" i="39"/>
  <c r="M20" i="39"/>
  <c r="H20" i="39" s="1"/>
  <c r="R19" i="39"/>
  <c r="M19" i="39"/>
  <c r="R18" i="39"/>
  <c r="L18" i="39"/>
  <c r="K18" i="39"/>
  <c r="J18" i="39"/>
  <c r="I18" i="39"/>
  <c r="R17" i="39"/>
  <c r="M17" i="39"/>
  <c r="F17" i="39"/>
  <c r="R16" i="39"/>
  <c r="M16" i="39"/>
  <c r="F16" i="39"/>
  <c r="R15" i="39"/>
  <c r="L15" i="39"/>
  <c r="K15" i="39"/>
  <c r="J15" i="39"/>
  <c r="I15" i="39"/>
  <c r="R14" i="39"/>
  <c r="L221" i="38"/>
  <c r="K221" i="38"/>
  <c r="J221" i="38"/>
  <c r="I221" i="38"/>
  <c r="L220" i="38"/>
  <c r="K220" i="38"/>
  <c r="J220" i="38"/>
  <c r="I220" i="38"/>
  <c r="L219" i="38"/>
  <c r="K219" i="38"/>
  <c r="J219" i="38"/>
  <c r="I219" i="38"/>
  <c r="L218" i="38"/>
  <c r="K218" i="38"/>
  <c r="J218" i="38"/>
  <c r="I218" i="38"/>
  <c r="L217" i="38"/>
  <c r="K217" i="38"/>
  <c r="J217" i="38"/>
  <c r="I217" i="38"/>
  <c r="L216" i="38"/>
  <c r="K216" i="38"/>
  <c r="J216" i="38"/>
  <c r="I216" i="38"/>
  <c r="L215" i="38"/>
  <c r="K215" i="38"/>
  <c r="J215" i="38"/>
  <c r="I215" i="38"/>
  <c r="L214" i="38"/>
  <c r="K214" i="38"/>
  <c r="J214" i="38"/>
  <c r="I214" i="38"/>
  <c r="L213" i="38"/>
  <c r="K213" i="38"/>
  <c r="J213" i="38"/>
  <c r="I213" i="38"/>
  <c r="L212" i="38"/>
  <c r="K212" i="38"/>
  <c r="J212" i="38"/>
  <c r="I212" i="38"/>
  <c r="L211" i="38"/>
  <c r="K211" i="38"/>
  <c r="J211" i="38"/>
  <c r="I211" i="38"/>
  <c r="L210" i="38"/>
  <c r="K210" i="38"/>
  <c r="J210" i="38"/>
  <c r="I210" i="38"/>
  <c r="L209" i="38"/>
  <c r="K209" i="38"/>
  <c r="J209" i="38"/>
  <c r="I209" i="38"/>
  <c r="L208" i="38"/>
  <c r="K208" i="38"/>
  <c r="J208" i="38"/>
  <c r="I208" i="38"/>
  <c r="L207" i="38"/>
  <c r="K207" i="38"/>
  <c r="J207" i="38"/>
  <c r="I207" i="38"/>
  <c r="M207" i="38"/>
  <c r="O207" i="38" s="1"/>
  <c r="L206" i="38"/>
  <c r="K206" i="38"/>
  <c r="J206" i="38"/>
  <c r="I206" i="38"/>
  <c r="L204" i="38"/>
  <c r="K204" i="38"/>
  <c r="J204" i="38"/>
  <c r="I204" i="38"/>
  <c r="L203" i="38"/>
  <c r="K203" i="38"/>
  <c r="J203" i="38"/>
  <c r="I203" i="38"/>
  <c r="L202" i="38"/>
  <c r="K202" i="38"/>
  <c r="J202" i="38"/>
  <c r="I202" i="38"/>
  <c r="L201" i="38"/>
  <c r="K201" i="38"/>
  <c r="J201" i="38"/>
  <c r="I201" i="38"/>
  <c r="L200" i="38"/>
  <c r="K200" i="38"/>
  <c r="J200" i="38"/>
  <c r="I200" i="38"/>
  <c r="L199" i="38"/>
  <c r="K199" i="38"/>
  <c r="J199" i="38"/>
  <c r="I199" i="38"/>
  <c r="L198" i="38"/>
  <c r="K198" i="38"/>
  <c r="J198" i="38"/>
  <c r="I198" i="38"/>
  <c r="L197" i="38"/>
  <c r="K197" i="38"/>
  <c r="J197" i="38"/>
  <c r="I197" i="38"/>
  <c r="L196" i="38"/>
  <c r="K196" i="38"/>
  <c r="J196" i="38"/>
  <c r="I196" i="38"/>
  <c r="M196" i="38" s="1"/>
  <c r="O196" i="38" s="1"/>
  <c r="L195" i="38"/>
  <c r="K195" i="38"/>
  <c r="J195" i="38"/>
  <c r="I195" i="38"/>
  <c r="L194" i="38"/>
  <c r="K194" i="38"/>
  <c r="J194" i="38"/>
  <c r="I194" i="38"/>
  <c r="L193" i="38"/>
  <c r="K193" i="38"/>
  <c r="J193" i="38"/>
  <c r="I193" i="38"/>
  <c r="L192" i="38"/>
  <c r="K192" i="38"/>
  <c r="J192" i="38"/>
  <c r="I192" i="38"/>
  <c r="L191" i="38"/>
  <c r="K191" i="38"/>
  <c r="J191" i="38"/>
  <c r="I191" i="38"/>
  <c r="L190" i="38"/>
  <c r="K190" i="38"/>
  <c r="J190" i="38"/>
  <c r="I190" i="38"/>
  <c r="M190" i="38" s="1"/>
  <c r="O190" i="38" s="1"/>
  <c r="T189" i="38"/>
  <c r="L189" i="38"/>
  <c r="K189" i="38"/>
  <c r="J189" i="38"/>
  <c r="I189" i="38"/>
  <c r="L187" i="38"/>
  <c r="K187" i="38"/>
  <c r="J187" i="38"/>
  <c r="I187" i="38"/>
  <c r="L186" i="38"/>
  <c r="K186" i="38"/>
  <c r="J186" i="38"/>
  <c r="I186" i="38"/>
  <c r="L185" i="38"/>
  <c r="K185" i="38"/>
  <c r="J185" i="38"/>
  <c r="I185" i="38"/>
  <c r="L184" i="38"/>
  <c r="K184" i="38"/>
  <c r="J184" i="38"/>
  <c r="I184" i="38"/>
  <c r="L183" i="38"/>
  <c r="K183" i="38"/>
  <c r="J183" i="38"/>
  <c r="I183" i="38"/>
  <c r="L182" i="38"/>
  <c r="K182" i="38"/>
  <c r="J182" i="38"/>
  <c r="I182" i="38"/>
  <c r="L181" i="38"/>
  <c r="K181" i="38"/>
  <c r="J181" i="38"/>
  <c r="I181" i="38"/>
  <c r="L180" i="38"/>
  <c r="K180" i="38"/>
  <c r="J180" i="38"/>
  <c r="I180" i="38"/>
  <c r="L179" i="38"/>
  <c r="K179" i="38"/>
  <c r="J179" i="38"/>
  <c r="I179" i="38"/>
  <c r="L178" i="38"/>
  <c r="K178" i="38"/>
  <c r="J178" i="38"/>
  <c r="I178" i="38"/>
  <c r="L177" i="38"/>
  <c r="K177" i="38"/>
  <c r="J177" i="38"/>
  <c r="I177" i="38"/>
  <c r="L176" i="38"/>
  <c r="K176" i="38"/>
  <c r="J176" i="38"/>
  <c r="I176" i="38"/>
  <c r="L175" i="38"/>
  <c r="K175" i="38"/>
  <c r="J175" i="38"/>
  <c r="I175" i="38"/>
  <c r="L174" i="38"/>
  <c r="K174" i="38"/>
  <c r="J174" i="38"/>
  <c r="I174" i="38"/>
  <c r="L173" i="38"/>
  <c r="K173" i="38"/>
  <c r="J173" i="38"/>
  <c r="I173" i="38"/>
  <c r="L172" i="38"/>
  <c r="K172" i="38"/>
  <c r="J172" i="38"/>
  <c r="I172" i="38"/>
  <c r="R152" i="38"/>
  <c r="Q152" i="38"/>
  <c r="P152" i="38"/>
  <c r="O152" i="38"/>
  <c r="N152" i="38"/>
  <c r="M152" i="38"/>
  <c r="L152" i="38"/>
  <c r="K152" i="38"/>
  <c r="J152" i="38"/>
  <c r="I152" i="38"/>
  <c r="R151" i="38"/>
  <c r="Q151" i="38"/>
  <c r="P151" i="38"/>
  <c r="O151" i="38"/>
  <c r="N151" i="38"/>
  <c r="M151" i="38"/>
  <c r="L151" i="38"/>
  <c r="K151" i="38"/>
  <c r="J151" i="38"/>
  <c r="I151" i="38"/>
  <c r="R150" i="38"/>
  <c r="Q150" i="38"/>
  <c r="P150" i="38"/>
  <c r="O150" i="38"/>
  <c r="N150" i="38"/>
  <c r="M150" i="38"/>
  <c r="L150" i="38"/>
  <c r="K150" i="38"/>
  <c r="J150" i="38"/>
  <c r="I150" i="38"/>
  <c r="R149" i="38"/>
  <c r="Q149" i="38"/>
  <c r="P149" i="38"/>
  <c r="O149" i="38"/>
  <c r="N149" i="38"/>
  <c r="M149" i="38"/>
  <c r="L149" i="38"/>
  <c r="K149" i="38"/>
  <c r="J149" i="38"/>
  <c r="I149" i="38"/>
  <c r="R148" i="38"/>
  <c r="Q148" i="38"/>
  <c r="P148" i="38"/>
  <c r="O148" i="38"/>
  <c r="N148" i="38"/>
  <c r="M148" i="38"/>
  <c r="L148" i="38"/>
  <c r="K148" i="38"/>
  <c r="J148" i="38"/>
  <c r="I148" i="38"/>
  <c r="R147" i="38"/>
  <c r="Q147" i="38"/>
  <c r="P147" i="38"/>
  <c r="O147" i="38"/>
  <c r="N147" i="38"/>
  <c r="M147" i="38"/>
  <c r="L147" i="38"/>
  <c r="K147" i="38"/>
  <c r="J147" i="38"/>
  <c r="I147" i="38"/>
  <c r="R146" i="38"/>
  <c r="Q146" i="38"/>
  <c r="P146" i="38"/>
  <c r="O146" i="38"/>
  <c r="N146" i="38"/>
  <c r="M146" i="38"/>
  <c r="L146" i="38"/>
  <c r="K146" i="38"/>
  <c r="J146" i="38"/>
  <c r="I146" i="38"/>
  <c r="R145" i="38"/>
  <c r="Q145" i="38"/>
  <c r="P145" i="38"/>
  <c r="O145" i="38"/>
  <c r="N145" i="38"/>
  <c r="M145" i="38"/>
  <c r="L145" i="38"/>
  <c r="K145" i="38"/>
  <c r="J145" i="38"/>
  <c r="I145" i="38"/>
  <c r="R144" i="38"/>
  <c r="Q144" i="38"/>
  <c r="P144" i="38"/>
  <c r="O144" i="38"/>
  <c r="N144" i="38"/>
  <c r="M144" i="38"/>
  <c r="L144" i="38"/>
  <c r="K144" i="38"/>
  <c r="J144" i="38"/>
  <c r="I144" i="38"/>
  <c r="R143" i="38"/>
  <c r="Q143" i="38"/>
  <c r="P143" i="38"/>
  <c r="O143" i="38"/>
  <c r="N143" i="38"/>
  <c r="M143" i="38"/>
  <c r="L143" i="38"/>
  <c r="K143" i="38"/>
  <c r="J143" i="38"/>
  <c r="I143" i="38"/>
  <c r="R142" i="38"/>
  <c r="Q142" i="38"/>
  <c r="P142" i="38"/>
  <c r="O142" i="38"/>
  <c r="N142" i="38"/>
  <c r="M142" i="38"/>
  <c r="L142" i="38"/>
  <c r="K142" i="38"/>
  <c r="J142" i="38"/>
  <c r="I142" i="38"/>
  <c r="R141" i="38"/>
  <c r="Q141" i="38"/>
  <c r="P141" i="38"/>
  <c r="O141" i="38"/>
  <c r="N141" i="38"/>
  <c r="M141" i="38"/>
  <c r="L141" i="38"/>
  <c r="K141" i="38"/>
  <c r="J141" i="38"/>
  <c r="I141" i="38"/>
  <c r="R140" i="38"/>
  <c r="Q140" i="38"/>
  <c r="P140" i="38"/>
  <c r="O140" i="38"/>
  <c r="N140" i="38"/>
  <c r="M140" i="38"/>
  <c r="L140" i="38"/>
  <c r="K140" i="38"/>
  <c r="J140" i="38"/>
  <c r="I140" i="38"/>
  <c r="R139" i="38"/>
  <c r="Q139" i="38"/>
  <c r="P139" i="38"/>
  <c r="O139" i="38"/>
  <c r="N139" i="38"/>
  <c r="M139" i="38"/>
  <c r="L139" i="38"/>
  <c r="K139" i="38"/>
  <c r="J139" i="38"/>
  <c r="I139" i="38"/>
  <c r="R138" i="38"/>
  <c r="Q138" i="38"/>
  <c r="P138" i="38"/>
  <c r="O138" i="38"/>
  <c r="N138" i="38"/>
  <c r="M138" i="38"/>
  <c r="L138" i="38"/>
  <c r="L136" i="38" s="1"/>
  <c r="K138" i="38"/>
  <c r="J138" i="38"/>
  <c r="I138" i="38"/>
  <c r="R137" i="38"/>
  <c r="R136" i="38" s="1"/>
  <c r="Q137" i="38"/>
  <c r="P137" i="38"/>
  <c r="O137" i="38"/>
  <c r="N137" i="38"/>
  <c r="M137" i="38"/>
  <c r="L137" i="38"/>
  <c r="K137" i="38"/>
  <c r="J137" i="38"/>
  <c r="J136" i="38" s="1"/>
  <c r="I137" i="38"/>
  <c r="R135" i="38"/>
  <c r="Q135" i="38"/>
  <c r="P135" i="38"/>
  <c r="O135" i="38"/>
  <c r="N135" i="38"/>
  <c r="M135" i="38"/>
  <c r="L135" i="38"/>
  <c r="K135" i="38"/>
  <c r="J135" i="38"/>
  <c r="I135" i="38"/>
  <c r="R134" i="38"/>
  <c r="Q134" i="38"/>
  <c r="P134" i="38"/>
  <c r="O134" i="38"/>
  <c r="N134" i="38"/>
  <c r="M134" i="38"/>
  <c r="L134" i="38"/>
  <c r="K134" i="38"/>
  <c r="J134" i="38"/>
  <c r="I134" i="38"/>
  <c r="R133" i="38"/>
  <c r="Q133" i="38"/>
  <c r="P133" i="38"/>
  <c r="O133" i="38"/>
  <c r="N133" i="38"/>
  <c r="M133" i="38"/>
  <c r="L133" i="38"/>
  <c r="K133" i="38"/>
  <c r="J133" i="38"/>
  <c r="I133" i="38"/>
  <c r="R132" i="38"/>
  <c r="Q132" i="38"/>
  <c r="P132" i="38"/>
  <c r="O132" i="38"/>
  <c r="N132" i="38"/>
  <c r="M132" i="38"/>
  <c r="L132" i="38"/>
  <c r="K132" i="38"/>
  <c r="J132" i="38"/>
  <c r="I132" i="38"/>
  <c r="R131" i="38"/>
  <c r="Q131" i="38"/>
  <c r="P131" i="38"/>
  <c r="O131" i="38"/>
  <c r="N131" i="38"/>
  <c r="M131" i="38"/>
  <c r="L131" i="38"/>
  <c r="K131" i="38"/>
  <c r="J131" i="38"/>
  <c r="I131" i="38"/>
  <c r="R130" i="38"/>
  <c r="Q130" i="38"/>
  <c r="P130" i="38"/>
  <c r="O130" i="38"/>
  <c r="N130" i="38"/>
  <c r="M130" i="38"/>
  <c r="L130" i="38"/>
  <c r="K130" i="38"/>
  <c r="J130" i="38"/>
  <c r="I130" i="38"/>
  <c r="R129" i="38"/>
  <c r="Q129" i="38"/>
  <c r="P129" i="38"/>
  <c r="O129" i="38"/>
  <c r="N129" i="38"/>
  <c r="M129" i="38"/>
  <c r="L129" i="38"/>
  <c r="K129" i="38"/>
  <c r="J129" i="38"/>
  <c r="I129" i="38"/>
  <c r="R128" i="38"/>
  <c r="Q128" i="38"/>
  <c r="P128" i="38"/>
  <c r="O128" i="38"/>
  <c r="N128" i="38"/>
  <c r="M128" i="38"/>
  <c r="L128" i="38"/>
  <c r="K128" i="38"/>
  <c r="J128" i="38"/>
  <c r="I128" i="38"/>
  <c r="R127" i="38"/>
  <c r="Q127" i="38"/>
  <c r="P127" i="38"/>
  <c r="O127" i="38"/>
  <c r="N127" i="38"/>
  <c r="M127" i="38"/>
  <c r="L127" i="38"/>
  <c r="K127" i="38"/>
  <c r="J127" i="38"/>
  <c r="I127" i="38"/>
  <c r="R126" i="38"/>
  <c r="Q126" i="38"/>
  <c r="P126" i="38"/>
  <c r="O126" i="38"/>
  <c r="N126" i="38"/>
  <c r="M126" i="38"/>
  <c r="L126" i="38"/>
  <c r="K126" i="38"/>
  <c r="J126" i="38"/>
  <c r="I126" i="38"/>
  <c r="R125" i="38"/>
  <c r="Q125" i="38"/>
  <c r="P125" i="38"/>
  <c r="O125" i="38"/>
  <c r="N125" i="38"/>
  <c r="M125" i="38"/>
  <c r="L125" i="38"/>
  <c r="K125" i="38"/>
  <c r="J125" i="38"/>
  <c r="I125" i="38"/>
  <c r="R124" i="38"/>
  <c r="Q124" i="38"/>
  <c r="P124" i="38"/>
  <c r="O124" i="38"/>
  <c r="N124" i="38"/>
  <c r="M124" i="38"/>
  <c r="L124" i="38"/>
  <c r="K124" i="38"/>
  <c r="J124" i="38"/>
  <c r="I124" i="38"/>
  <c r="R123" i="38"/>
  <c r="Q123" i="38"/>
  <c r="P123" i="38"/>
  <c r="O123" i="38"/>
  <c r="N123" i="38"/>
  <c r="M123" i="38"/>
  <c r="L123" i="38"/>
  <c r="K123" i="38"/>
  <c r="J123" i="38"/>
  <c r="I123" i="38"/>
  <c r="R122" i="38"/>
  <c r="Q122" i="38"/>
  <c r="P122" i="38"/>
  <c r="O122" i="38"/>
  <c r="N122" i="38"/>
  <c r="M122" i="38"/>
  <c r="L122" i="38"/>
  <c r="K122" i="38"/>
  <c r="J122" i="38"/>
  <c r="I122" i="38"/>
  <c r="R121" i="38"/>
  <c r="Q121" i="38"/>
  <c r="P121" i="38"/>
  <c r="O121" i="38"/>
  <c r="N121" i="38"/>
  <c r="M121" i="38"/>
  <c r="L121" i="38"/>
  <c r="K121" i="38"/>
  <c r="J121" i="38"/>
  <c r="I121" i="38"/>
  <c r="R120" i="38"/>
  <c r="Q120" i="38"/>
  <c r="P120" i="38"/>
  <c r="O120" i="38"/>
  <c r="N120" i="38"/>
  <c r="M120" i="38"/>
  <c r="L120" i="38"/>
  <c r="K120" i="38"/>
  <c r="J120" i="38"/>
  <c r="I120" i="38"/>
  <c r="R118" i="38"/>
  <c r="R169" i="38"/>
  <c r="Q118" i="38"/>
  <c r="P118" i="38"/>
  <c r="O118" i="38"/>
  <c r="O169" i="38"/>
  <c r="N118" i="38"/>
  <c r="M118" i="38"/>
  <c r="L118" i="38"/>
  <c r="K118" i="38"/>
  <c r="K169" i="38" s="1"/>
  <c r="J118" i="38"/>
  <c r="I118" i="38"/>
  <c r="R117" i="38"/>
  <c r="R168" i="38"/>
  <c r="Q117" i="38"/>
  <c r="Q168" i="38" s="1"/>
  <c r="P117" i="38"/>
  <c r="O117" i="38"/>
  <c r="N117" i="38"/>
  <c r="M117" i="38"/>
  <c r="M168" i="38" s="1"/>
  <c r="L117" i="38"/>
  <c r="K117" i="38"/>
  <c r="J117" i="38"/>
  <c r="J168" i="38" s="1"/>
  <c r="I117" i="38"/>
  <c r="I168" i="38" s="1"/>
  <c r="R116" i="38"/>
  <c r="Q116" i="38"/>
  <c r="P116" i="38"/>
  <c r="P167" i="38" s="1"/>
  <c r="O116" i="38"/>
  <c r="O167" i="38" s="1"/>
  <c r="N116" i="38"/>
  <c r="M116" i="38"/>
  <c r="L116" i="38"/>
  <c r="L167" i="38" s="1"/>
  <c r="K116" i="38"/>
  <c r="K167" i="38" s="1"/>
  <c r="J116" i="38"/>
  <c r="I116" i="38"/>
  <c r="R115" i="38"/>
  <c r="R166" i="38" s="1"/>
  <c r="Q115" i="38"/>
  <c r="Q166" i="38" s="1"/>
  <c r="P115" i="38"/>
  <c r="O115" i="38"/>
  <c r="N115" i="38"/>
  <c r="N166" i="38" s="1"/>
  <c r="M115" i="38"/>
  <c r="M166" i="38"/>
  <c r="L115" i="38"/>
  <c r="L166" i="38" s="1"/>
  <c r="K115" i="38"/>
  <c r="J115" i="38"/>
  <c r="I115" i="38"/>
  <c r="I166" i="38" s="1"/>
  <c r="R114" i="38"/>
  <c r="R165" i="38" s="1"/>
  <c r="Q114" i="38"/>
  <c r="P114" i="38"/>
  <c r="P165" i="38" s="1"/>
  <c r="O114" i="38"/>
  <c r="N114" i="38"/>
  <c r="M114" i="38"/>
  <c r="L114" i="38"/>
  <c r="L165" i="38" s="1"/>
  <c r="K114" i="38"/>
  <c r="K165" i="38" s="1"/>
  <c r="J114" i="38"/>
  <c r="I114" i="38"/>
  <c r="R113" i="38"/>
  <c r="R164" i="38" s="1"/>
  <c r="Q113" i="38"/>
  <c r="Q164" i="38" s="1"/>
  <c r="P113" i="38"/>
  <c r="O113" i="38"/>
  <c r="N113" i="38"/>
  <c r="N164" i="38" s="1"/>
  <c r="M113" i="38"/>
  <c r="M164" i="38" s="1"/>
  <c r="L113" i="38"/>
  <c r="K113" i="38"/>
  <c r="J113" i="38"/>
  <c r="I113" i="38"/>
  <c r="I164" i="38" s="1"/>
  <c r="R112" i="38"/>
  <c r="Q112" i="38"/>
  <c r="P112" i="38"/>
  <c r="P163" i="38" s="1"/>
  <c r="O112" i="38"/>
  <c r="O163" i="38" s="1"/>
  <c r="N112" i="38"/>
  <c r="M112" i="38"/>
  <c r="L112" i="38"/>
  <c r="L163" i="38"/>
  <c r="K112" i="38"/>
  <c r="J112" i="38"/>
  <c r="I112" i="38"/>
  <c r="R111" i="38"/>
  <c r="R162" i="38" s="1"/>
  <c r="Q111" i="38"/>
  <c r="Q162" i="38" s="1"/>
  <c r="P111" i="38"/>
  <c r="P162" i="38"/>
  <c r="O111" i="38"/>
  <c r="N111" i="38"/>
  <c r="M111" i="38"/>
  <c r="M162" i="38" s="1"/>
  <c r="L111" i="38"/>
  <c r="L162" i="38" s="1"/>
  <c r="K111" i="38"/>
  <c r="J111" i="38"/>
  <c r="I111" i="38"/>
  <c r="I162" i="38"/>
  <c r="R110" i="38"/>
  <c r="Q110" i="38"/>
  <c r="P110" i="38"/>
  <c r="P161" i="38" s="1"/>
  <c r="O110" i="38"/>
  <c r="O161" i="38" s="1"/>
  <c r="N110" i="38"/>
  <c r="M110" i="38"/>
  <c r="L110" i="38"/>
  <c r="L161" i="38" s="1"/>
  <c r="K110" i="38"/>
  <c r="K161" i="38" s="1"/>
  <c r="J110" i="38"/>
  <c r="I110" i="38"/>
  <c r="R109" i="38"/>
  <c r="R160" i="38" s="1"/>
  <c r="Q109" i="38"/>
  <c r="Q160" i="38" s="1"/>
  <c r="P109" i="38"/>
  <c r="P160" i="38" s="1"/>
  <c r="O109" i="38"/>
  <c r="N109" i="38"/>
  <c r="N160" i="38" s="1"/>
  <c r="M109" i="38"/>
  <c r="M160" i="38" s="1"/>
  <c r="L109" i="38"/>
  <c r="K109" i="38"/>
  <c r="J109" i="38"/>
  <c r="J160" i="38" s="1"/>
  <c r="I109" i="38"/>
  <c r="I160" i="38" s="1"/>
  <c r="R108" i="38"/>
  <c r="Q108" i="38"/>
  <c r="P108" i="38"/>
  <c r="P159" i="38" s="1"/>
  <c r="O108" i="38"/>
  <c r="O159" i="38" s="1"/>
  <c r="N108" i="38"/>
  <c r="N159" i="38" s="1"/>
  <c r="M108" i="38"/>
  <c r="L108" i="38"/>
  <c r="K108" i="38"/>
  <c r="K159" i="38" s="1"/>
  <c r="J108" i="38"/>
  <c r="I108" i="38"/>
  <c r="R107" i="38"/>
  <c r="Q107" i="38"/>
  <c r="Q158" i="38" s="1"/>
  <c r="P107" i="38"/>
  <c r="P158" i="38" s="1"/>
  <c r="O107" i="38"/>
  <c r="N107" i="38"/>
  <c r="M107" i="38"/>
  <c r="M158" i="38" s="1"/>
  <c r="L107" i="38"/>
  <c r="K107" i="38"/>
  <c r="K158" i="38" s="1"/>
  <c r="J107" i="38"/>
  <c r="J158" i="38" s="1"/>
  <c r="I107" i="38"/>
  <c r="I158" i="38" s="1"/>
  <c r="R106" i="38"/>
  <c r="R157" i="38" s="1"/>
  <c r="Q106" i="38"/>
  <c r="P106" i="38"/>
  <c r="O106" i="38"/>
  <c r="O157" i="38" s="1"/>
  <c r="N106" i="38"/>
  <c r="N157" i="38" s="1"/>
  <c r="M106" i="38"/>
  <c r="L106" i="38"/>
  <c r="K106" i="38"/>
  <c r="K157" i="38" s="1"/>
  <c r="J106" i="38"/>
  <c r="J157" i="38" s="1"/>
  <c r="I106" i="38"/>
  <c r="R105" i="38"/>
  <c r="Q105" i="38"/>
  <c r="Q156" i="38"/>
  <c r="P105" i="38"/>
  <c r="P156" i="38" s="1"/>
  <c r="O105" i="38"/>
  <c r="N105" i="38"/>
  <c r="N156" i="38" s="1"/>
  <c r="M105" i="38"/>
  <c r="M156" i="38" s="1"/>
  <c r="L105" i="38"/>
  <c r="K105" i="38"/>
  <c r="J105" i="38"/>
  <c r="I105" i="38"/>
  <c r="I156" i="38"/>
  <c r="R104" i="38"/>
  <c r="Q104" i="38"/>
  <c r="P104" i="38"/>
  <c r="P155" i="38"/>
  <c r="O104" i="38"/>
  <c r="O155" i="38" s="1"/>
  <c r="N104" i="38"/>
  <c r="M104" i="38"/>
  <c r="L104" i="38"/>
  <c r="L155" i="38" s="1"/>
  <c r="K104" i="38"/>
  <c r="K155" i="38" s="1"/>
  <c r="J104" i="38"/>
  <c r="I104" i="38"/>
  <c r="R103" i="38"/>
  <c r="Q103" i="38"/>
  <c r="P103" i="38"/>
  <c r="O103" i="38"/>
  <c r="N103" i="38"/>
  <c r="N154" i="38" s="1"/>
  <c r="M103" i="38"/>
  <c r="L103" i="38"/>
  <c r="K103" i="38"/>
  <c r="J103" i="38"/>
  <c r="J154" i="38" s="1"/>
  <c r="I103" i="38"/>
  <c r="R81" i="38"/>
  <c r="M81" i="38"/>
  <c r="F81" i="38"/>
  <c r="R80" i="38"/>
  <c r="M80" i="38"/>
  <c r="F80" i="38"/>
  <c r="M79" i="38"/>
  <c r="M78" i="38"/>
  <c r="M77" i="38"/>
  <c r="M76" i="38"/>
  <c r="M75" i="38"/>
  <c r="R74" i="38"/>
  <c r="H74" i="38" s="1"/>
  <c r="M74" i="38"/>
  <c r="F74" i="38"/>
  <c r="F73" i="38" s="1"/>
  <c r="F72" i="38" s="1"/>
  <c r="F71" i="38" s="1"/>
  <c r="R73" i="38"/>
  <c r="L73" i="38"/>
  <c r="L72" i="38" s="1"/>
  <c r="L71" i="38" s="1"/>
  <c r="K73" i="38"/>
  <c r="K72" i="38" s="1"/>
  <c r="K71" i="38" s="1"/>
  <c r="J73" i="38"/>
  <c r="J72" i="38" s="1"/>
  <c r="J71" i="38" s="1"/>
  <c r="I73" i="38"/>
  <c r="M73" i="38" s="1"/>
  <c r="H73" i="38" s="1"/>
  <c r="R72" i="38"/>
  <c r="R71" i="38"/>
  <c r="R70" i="38"/>
  <c r="M70" i="38"/>
  <c r="F70" i="38"/>
  <c r="F69" i="38" s="1"/>
  <c r="F68" i="38" s="1"/>
  <c r="R69" i="38"/>
  <c r="L69" i="38"/>
  <c r="L68" i="38" s="1"/>
  <c r="K69" i="38"/>
  <c r="J69" i="38"/>
  <c r="I69" i="38"/>
  <c r="R68" i="38"/>
  <c r="K68" i="38"/>
  <c r="R67" i="38"/>
  <c r="H67" i="38" s="1"/>
  <c r="M67" i="38"/>
  <c r="F67" i="38"/>
  <c r="F66" i="38" s="1"/>
  <c r="F65" i="38" s="1"/>
  <c r="R66" i="38"/>
  <c r="L66" i="38"/>
  <c r="L65" i="38" s="1"/>
  <c r="K66" i="38"/>
  <c r="K65" i="38" s="1"/>
  <c r="J66" i="38"/>
  <c r="J65" i="38" s="1"/>
  <c r="I66" i="38"/>
  <c r="R65" i="38"/>
  <c r="R62" i="38"/>
  <c r="M62" i="38"/>
  <c r="F62" i="38"/>
  <c r="F61" i="38" s="1"/>
  <c r="R61" i="38"/>
  <c r="L61" i="38"/>
  <c r="K61" i="38"/>
  <c r="J61" i="38"/>
  <c r="I61" i="38"/>
  <c r="R60" i="38"/>
  <c r="M60" i="38"/>
  <c r="R59" i="38"/>
  <c r="L59" i="38"/>
  <c r="K59" i="38"/>
  <c r="J59" i="38"/>
  <c r="I59" i="38"/>
  <c r="R58" i="38"/>
  <c r="M58" i="38"/>
  <c r="R57" i="38"/>
  <c r="L57" i="38"/>
  <c r="K57" i="38"/>
  <c r="K56" i="38" s="1"/>
  <c r="J57" i="38"/>
  <c r="I57" i="38"/>
  <c r="R55" i="38"/>
  <c r="M55" i="38"/>
  <c r="H55" i="38" s="1"/>
  <c r="R54" i="38"/>
  <c r="L54" i="38"/>
  <c r="K54" i="38"/>
  <c r="J54" i="38"/>
  <c r="M54" i="38" s="1"/>
  <c r="H54" i="38" s="1"/>
  <c r="I54" i="38"/>
  <c r="R53" i="38"/>
  <c r="M53" i="38"/>
  <c r="F53" i="38"/>
  <c r="F52" i="38" s="1"/>
  <c r="F51" i="38" s="1"/>
  <c r="R52" i="38"/>
  <c r="L52" i="38"/>
  <c r="K52" i="38"/>
  <c r="J52" i="38"/>
  <c r="J51" i="38" s="1"/>
  <c r="I52" i="38"/>
  <c r="M52" i="38" s="1"/>
  <c r="H52" i="38" s="1"/>
  <c r="R49" i="38"/>
  <c r="M49" i="38"/>
  <c r="F49" i="38"/>
  <c r="R48" i="38"/>
  <c r="M48" i="38"/>
  <c r="H48" i="38" s="1"/>
  <c r="F48" i="38"/>
  <c r="R47" i="38"/>
  <c r="M47" i="38"/>
  <c r="F47" i="38"/>
  <c r="R46" i="38"/>
  <c r="L46" i="38"/>
  <c r="L45" i="38" s="1"/>
  <c r="L44" i="38" s="1"/>
  <c r="K46" i="38"/>
  <c r="K45" i="38" s="1"/>
  <c r="K44" i="38" s="1"/>
  <c r="J46" i="38"/>
  <c r="J45" i="38" s="1"/>
  <c r="J44" i="38" s="1"/>
  <c r="I46" i="38"/>
  <c r="R45" i="38"/>
  <c r="R44" i="38"/>
  <c r="R43" i="38"/>
  <c r="M43" i="38"/>
  <c r="H43" i="38" s="1"/>
  <c r="F43" i="38"/>
  <c r="R42" i="38"/>
  <c r="M42" i="38"/>
  <c r="F42" i="38"/>
  <c r="F41" i="38" s="1"/>
  <c r="F40" i="38" s="1"/>
  <c r="R41" i="38"/>
  <c r="L41" i="38"/>
  <c r="L40" i="38" s="1"/>
  <c r="K41" i="38"/>
  <c r="K40" i="38" s="1"/>
  <c r="J41" i="38"/>
  <c r="J40" i="38" s="1"/>
  <c r="J35" i="38" s="1"/>
  <c r="J34" i="38" s="1"/>
  <c r="I41" i="38"/>
  <c r="I40" i="38" s="1"/>
  <c r="R40" i="38"/>
  <c r="R39" i="38"/>
  <c r="H39" i="38" s="1"/>
  <c r="M39" i="38"/>
  <c r="F39" i="38"/>
  <c r="R38" i="38"/>
  <c r="M38" i="38"/>
  <c r="H38" i="38" s="1"/>
  <c r="F38" i="38"/>
  <c r="R37" i="38"/>
  <c r="L37" i="38"/>
  <c r="L36" i="38" s="1"/>
  <c r="L35" i="38" s="1"/>
  <c r="K37" i="38"/>
  <c r="K36" i="38" s="1"/>
  <c r="J37" i="38"/>
  <c r="J36" i="38" s="1"/>
  <c r="I37" i="38"/>
  <c r="R36" i="38"/>
  <c r="R33" i="38"/>
  <c r="H33" i="38" s="1"/>
  <c r="M33" i="38"/>
  <c r="F33" i="38"/>
  <c r="R32" i="38"/>
  <c r="M32" i="38"/>
  <c r="F32" i="38"/>
  <c r="R31" i="38"/>
  <c r="L31" i="38"/>
  <c r="K31" i="38"/>
  <c r="J31" i="38"/>
  <c r="I31" i="38"/>
  <c r="R30" i="38"/>
  <c r="M30" i="38"/>
  <c r="R29" i="38"/>
  <c r="M29" i="38"/>
  <c r="R28" i="38"/>
  <c r="L28" i="38"/>
  <c r="K28" i="38"/>
  <c r="J28" i="38"/>
  <c r="I28" i="38"/>
  <c r="R27" i="38"/>
  <c r="H27" i="38" s="1"/>
  <c r="M27" i="38"/>
  <c r="F27" i="38"/>
  <c r="R26" i="38"/>
  <c r="M26" i="38"/>
  <c r="H26" i="38" s="1"/>
  <c r="F26" i="38"/>
  <c r="R25" i="38"/>
  <c r="M25" i="38"/>
  <c r="F25" i="38"/>
  <c r="R24" i="38"/>
  <c r="L24" i="38"/>
  <c r="K24" i="38"/>
  <c r="J24" i="38"/>
  <c r="J23" i="38" s="1"/>
  <c r="I24" i="38"/>
  <c r="M24" i="38" s="1"/>
  <c r="R22" i="38"/>
  <c r="M22" i="38"/>
  <c r="R21" i="38"/>
  <c r="L21" i="38"/>
  <c r="K21" i="38"/>
  <c r="J21" i="38"/>
  <c r="I21" i="38"/>
  <c r="M21" i="38" s="1"/>
  <c r="H21" i="38" s="1"/>
  <c r="R20" i="38"/>
  <c r="H20" i="38" s="1"/>
  <c r="M20" i="38"/>
  <c r="F20" i="38"/>
  <c r="R19" i="38"/>
  <c r="M19" i="38"/>
  <c r="F19" i="38"/>
  <c r="R18" i="38"/>
  <c r="L18" i="38"/>
  <c r="K18" i="38"/>
  <c r="J18" i="38"/>
  <c r="I18" i="38"/>
  <c r="M18" i="38" s="1"/>
  <c r="H18" i="38" s="1"/>
  <c r="R17" i="38"/>
  <c r="H17" i="38" s="1"/>
  <c r="M17" i="38"/>
  <c r="R16" i="38"/>
  <c r="M16" i="38"/>
  <c r="R15" i="38"/>
  <c r="L15" i="38"/>
  <c r="K15" i="38"/>
  <c r="J15" i="38"/>
  <c r="J14" i="38" s="1"/>
  <c r="I15" i="38"/>
  <c r="R14" i="38"/>
  <c r="J35" i="41"/>
  <c r="J34" i="41"/>
  <c r="H39" i="41"/>
  <c r="T39" i="41"/>
  <c r="K102" i="41"/>
  <c r="H17" i="41"/>
  <c r="H15" i="41" s="1"/>
  <c r="T17" i="41"/>
  <c r="J64" i="41"/>
  <c r="J63" i="41" s="1"/>
  <c r="J50" i="41" s="1"/>
  <c r="K51" i="41"/>
  <c r="L154" i="41"/>
  <c r="J155" i="41"/>
  <c r="L156" i="41"/>
  <c r="J157" i="41"/>
  <c r="L158" i="41"/>
  <c r="J159" i="41"/>
  <c r="L160" i="41"/>
  <c r="J161" i="41"/>
  <c r="L162" i="41"/>
  <c r="L164" i="41"/>
  <c r="J165" i="41"/>
  <c r="J167" i="41"/>
  <c r="L168" i="41"/>
  <c r="J169" i="41"/>
  <c r="J119" i="41"/>
  <c r="M119" i="41"/>
  <c r="M46" i="41"/>
  <c r="H46" i="41" s="1"/>
  <c r="L35" i="41"/>
  <c r="L34" i="41" s="1"/>
  <c r="L13" i="41" s="1"/>
  <c r="M190" i="41"/>
  <c r="O190" i="41" s="1"/>
  <c r="M191" i="41"/>
  <c r="O191" i="41" s="1"/>
  <c r="M192" i="41"/>
  <c r="O192" i="41" s="1"/>
  <c r="M193" i="41"/>
  <c r="O193" i="41" s="1"/>
  <c r="M194" i="41"/>
  <c r="O194" i="41" s="1"/>
  <c r="M195" i="41"/>
  <c r="O195" i="41" s="1"/>
  <c r="M196" i="41"/>
  <c r="O196" i="41" s="1"/>
  <c r="M197" i="41"/>
  <c r="O197" i="41" s="1"/>
  <c r="M198" i="41"/>
  <c r="O198" i="41"/>
  <c r="M199" i="41"/>
  <c r="O199" i="41" s="1"/>
  <c r="M200" i="41"/>
  <c r="O200" i="41" s="1"/>
  <c r="M201" i="41"/>
  <c r="O201" i="41"/>
  <c r="M202" i="41"/>
  <c r="O202" i="41" s="1"/>
  <c r="M203" i="41"/>
  <c r="O203" i="41" s="1"/>
  <c r="M204" i="41"/>
  <c r="O204" i="41" s="1"/>
  <c r="M206" i="41"/>
  <c r="O206" i="41" s="1"/>
  <c r="M207" i="41"/>
  <c r="O207" i="41" s="1"/>
  <c r="M208" i="41"/>
  <c r="O208" i="41" s="1"/>
  <c r="M209" i="41"/>
  <c r="O209" i="41" s="1"/>
  <c r="M210" i="41"/>
  <c r="O210" i="41" s="1"/>
  <c r="M211" i="41"/>
  <c r="O211" i="41" s="1"/>
  <c r="M212" i="41"/>
  <c r="O212" i="41" s="1"/>
  <c r="M213" i="41"/>
  <c r="O213" i="41" s="1"/>
  <c r="M214" i="41"/>
  <c r="O214" i="41" s="1"/>
  <c r="M215" i="41"/>
  <c r="O215" i="41"/>
  <c r="M216" i="41"/>
  <c r="O216" i="41" s="1"/>
  <c r="M217" i="41"/>
  <c r="O217" i="41" s="1"/>
  <c r="M218" i="41"/>
  <c r="O218" i="41"/>
  <c r="M220" i="41"/>
  <c r="O220" i="41" s="1"/>
  <c r="J102" i="41"/>
  <c r="H26" i="46"/>
  <c r="H75" i="47"/>
  <c r="H79" i="47"/>
  <c r="H79" i="46"/>
  <c r="H79" i="42"/>
  <c r="I137" i="40"/>
  <c r="I168" i="40"/>
  <c r="H76" i="39"/>
  <c r="H78" i="39"/>
  <c r="M190" i="50"/>
  <c r="O190" i="50" s="1"/>
  <c r="M191" i="50"/>
  <c r="O191" i="50" s="1"/>
  <c r="M192" i="50"/>
  <c r="O192" i="50" s="1"/>
  <c r="M193" i="50"/>
  <c r="O193" i="50" s="1"/>
  <c r="M194" i="50"/>
  <c r="O194" i="50" s="1"/>
  <c r="M196" i="50"/>
  <c r="O196" i="50" s="1"/>
  <c r="M198" i="50"/>
  <c r="O198" i="50" s="1"/>
  <c r="M199" i="50"/>
  <c r="O199" i="50" s="1"/>
  <c r="M200" i="50"/>
  <c r="O200" i="50" s="1"/>
  <c r="M201" i="50"/>
  <c r="O201" i="50" s="1"/>
  <c r="M202" i="50"/>
  <c r="O202" i="50" s="1"/>
  <c r="M204" i="50"/>
  <c r="O204" i="50" s="1"/>
  <c r="M207" i="50"/>
  <c r="O207" i="50" s="1"/>
  <c r="M208" i="50"/>
  <c r="O208" i="50" s="1"/>
  <c r="M209" i="50"/>
  <c r="O209" i="50" s="1"/>
  <c r="M210" i="50"/>
  <c r="O210" i="50" s="1"/>
  <c r="M211" i="50"/>
  <c r="O211" i="50" s="1"/>
  <c r="M213" i="50"/>
  <c r="O213" i="50" s="1"/>
  <c r="M215" i="50"/>
  <c r="O215" i="50" s="1"/>
  <c r="M216" i="50"/>
  <c r="O216" i="50" s="1"/>
  <c r="M217" i="50"/>
  <c r="O217" i="50" s="1"/>
  <c r="M218" i="50"/>
  <c r="O218" i="50"/>
  <c r="M219" i="50"/>
  <c r="O219" i="50" s="1"/>
  <c r="M221" i="50"/>
  <c r="O221" i="50" s="1"/>
  <c r="M190" i="49"/>
  <c r="O190" i="49" s="1"/>
  <c r="M192" i="49"/>
  <c r="O192" i="49"/>
  <c r="M194" i="49"/>
  <c r="O194" i="49" s="1"/>
  <c r="M195" i="49"/>
  <c r="O195" i="49" s="1"/>
  <c r="M196" i="49"/>
  <c r="O196" i="49" s="1"/>
  <c r="M197" i="49"/>
  <c r="O197" i="49" s="1"/>
  <c r="M198" i="49"/>
  <c r="O198" i="49" s="1"/>
  <c r="M200" i="49"/>
  <c r="O200" i="49" s="1"/>
  <c r="M202" i="49"/>
  <c r="O202" i="49" s="1"/>
  <c r="M203" i="49"/>
  <c r="O203" i="49" s="1"/>
  <c r="M204" i="49"/>
  <c r="O204" i="49" s="1"/>
  <c r="M206" i="49"/>
  <c r="O206" i="49" s="1"/>
  <c r="M207" i="49"/>
  <c r="O207" i="49" s="1"/>
  <c r="M209" i="49"/>
  <c r="O209" i="49" s="1"/>
  <c r="M211" i="49"/>
  <c r="O211" i="49" s="1"/>
  <c r="M212" i="49"/>
  <c r="O212" i="49" s="1"/>
  <c r="M213" i="49"/>
  <c r="O213" i="49" s="1"/>
  <c r="M214" i="49"/>
  <c r="O214" i="49" s="1"/>
  <c r="M215" i="49"/>
  <c r="O215" i="49" s="1"/>
  <c r="M217" i="49"/>
  <c r="O217" i="49" s="1"/>
  <c r="M219" i="49"/>
  <c r="O219" i="49" s="1"/>
  <c r="M220" i="49"/>
  <c r="O220" i="49" s="1"/>
  <c r="M221" i="49"/>
  <c r="O221" i="49" s="1"/>
  <c r="H22" i="48"/>
  <c r="L23" i="48"/>
  <c r="J103" i="40"/>
  <c r="M41" i="38"/>
  <c r="H41" i="38" s="1"/>
  <c r="H62" i="38"/>
  <c r="I68" i="38"/>
  <c r="I23" i="38"/>
  <c r="H25" i="38"/>
  <c r="M59" i="38"/>
  <c r="H59" i="38" s="1"/>
  <c r="H30" i="38"/>
  <c r="L51" i="38"/>
  <c r="I23" i="39"/>
  <c r="M57" i="39"/>
  <c r="H57" i="39" s="1"/>
  <c r="M18" i="39"/>
  <c r="H18" i="39" s="1"/>
  <c r="H25" i="39"/>
  <c r="M28" i="39"/>
  <c r="H28" i="39" s="1"/>
  <c r="M31" i="39"/>
  <c r="H31" i="39" s="1"/>
  <c r="H42" i="39"/>
  <c r="M54" i="39"/>
  <c r="H54" i="39" s="1"/>
  <c r="M59" i="39"/>
  <c r="H59" i="39"/>
  <c r="H77" i="39"/>
  <c r="L102" i="39"/>
  <c r="H16" i="39"/>
  <c r="M21" i="39"/>
  <c r="H21" i="39" s="1"/>
  <c r="H27" i="39"/>
  <c r="H30" i="39"/>
  <c r="H33" i="39"/>
  <c r="L51" i="39"/>
  <c r="H53" i="39"/>
  <c r="H58" i="39"/>
  <c r="M61" i="39"/>
  <c r="H61" i="39" s="1"/>
  <c r="M69" i="39"/>
  <c r="H69" i="39" s="1"/>
  <c r="H74" i="39"/>
  <c r="H75" i="39"/>
  <c r="H79" i="39"/>
  <c r="M15" i="40"/>
  <c r="H15" i="40" s="1"/>
  <c r="H26" i="40"/>
  <c r="L52" i="40"/>
  <c r="J57" i="40"/>
  <c r="M60" i="40"/>
  <c r="H60" i="40" s="1"/>
  <c r="L103" i="40"/>
  <c r="M29" i="40"/>
  <c r="H29" i="40" s="1"/>
  <c r="M32" i="40"/>
  <c r="H32" i="40" s="1"/>
  <c r="M62" i="40"/>
  <c r="H62" i="40" s="1"/>
  <c r="I73" i="40"/>
  <c r="I72" i="40" s="1"/>
  <c r="I65" i="40"/>
  <c r="H81" i="40"/>
  <c r="M15" i="41"/>
  <c r="M24" i="41"/>
  <c r="H24" i="41" s="1"/>
  <c r="M68" i="41"/>
  <c r="H68" i="41" s="1"/>
  <c r="I14" i="41"/>
  <c r="M52" i="41"/>
  <c r="H52" i="41"/>
  <c r="M59" i="41"/>
  <c r="H59" i="41" s="1"/>
  <c r="I155" i="41"/>
  <c r="K156" i="41"/>
  <c r="I157" i="41"/>
  <c r="M157" i="41"/>
  <c r="K158" i="41"/>
  <c r="I159" i="41"/>
  <c r="M159" i="41"/>
  <c r="K160" i="41"/>
  <c r="I161" i="41"/>
  <c r="I163" i="41"/>
  <c r="K164" i="41"/>
  <c r="K166" i="41"/>
  <c r="M167" i="41"/>
  <c r="I169" i="41"/>
  <c r="M169" i="41"/>
  <c r="J163" i="41"/>
  <c r="L166" i="41"/>
  <c r="M28" i="41"/>
  <c r="H28" i="41" s="1"/>
  <c r="M31" i="41"/>
  <c r="H31" i="41" s="1"/>
  <c r="M40" i="41"/>
  <c r="H40" i="41" s="1"/>
  <c r="I51" i="41"/>
  <c r="M61" i="41"/>
  <c r="H61" i="41" s="1"/>
  <c r="M172" i="41"/>
  <c r="O172" i="41" s="1"/>
  <c r="M173" i="41"/>
  <c r="O173" i="41" s="1"/>
  <c r="M174" i="41"/>
  <c r="O174" i="41" s="1"/>
  <c r="M175" i="41"/>
  <c r="O175" i="41" s="1"/>
  <c r="M176" i="41"/>
  <c r="O176" i="41" s="1"/>
  <c r="M177" i="41"/>
  <c r="O177" i="41" s="1"/>
  <c r="M178" i="41"/>
  <c r="O178" i="41" s="1"/>
  <c r="M179" i="41"/>
  <c r="O179" i="41" s="1"/>
  <c r="M180" i="41"/>
  <c r="O180" i="41" s="1"/>
  <c r="M181" i="41"/>
  <c r="O181" i="41"/>
  <c r="M182" i="41"/>
  <c r="O182" i="41" s="1"/>
  <c r="M183" i="41"/>
  <c r="O183" i="41" s="1"/>
  <c r="M184" i="41"/>
  <c r="O184" i="41"/>
  <c r="M185" i="41"/>
  <c r="O185" i="41" s="1"/>
  <c r="M186" i="41"/>
  <c r="O186" i="41"/>
  <c r="M187" i="41"/>
  <c r="O187" i="41" s="1"/>
  <c r="M189" i="41"/>
  <c r="O189" i="41"/>
  <c r="H22" i="42"/>
  <c r="K23" i="42"/>
  <c r="K56" i="42"/>
  <c r="H62" i="42"/>
  <c r="H81" i="42"/>
  <c r="P119" i="42"/>
  <c r="H26" i="42"/>
  <c r="K51" i="42"/>
  <c r="M51" i="42" s="1"/>
  <c r="H80" i="42"/>
  <c r="I64" i="42"/>
  <c r="I63" i="42" s="1"/>
  <c r="M24" i="42"/>
  <c r="H24" i="42"/>
  <c r="H32" i="42"/>
  <c r="K35" i="42"/>
  <c r="O119" i="42"/>
  <c r="L35" i="43"/>
  <c r="L34" i="43" s="1"/>
  <c r="H43" i="43"/>
  <c r="H53" i="43"/>
  <c r="L64" i="43"/>
  <c r="L63" i="43" s="1"/>
  <c r="J64" i="43"/>
  <c r="J63" i="43" s="1"/>
  <c r="M61" i="43"/>
  <c r="H61" i="43" s="1"/>
  <c r="M18" i="43"/>
  <c r="H18" i="43" s="1"/>
  <c r="M21" i="43"/>
  <c r="H21" i="43" s="1"/>
  <c r="H25" i="43"/>
  <c r="J51" i="43"/>
  <c r="H60" i="43"/>
  <c r="H74" i="43"/>
  <c r="H80" i="43"/>
  <c r="M18" i="44"/>
  <c r="H18" i="44" s="1"/>
  <c r="M21" i="44"/>
  <c r="H21" i="44" s="1"/>
  <c r="M59" i="44"/>
  <c r="H59" i="44" s="1"/>
  <c r="M68" i="44"/>
  <c r="H17" i="44"/>
  <c r="H20" i="44"/>
  <c r="I23" i="44"/>
  <c r="H25" i="44"/>
  <c r="M46" i="44"/>
  <c r="H46" i="44" s="1"/>
  <c r="H49" i="44"/>
  <c r="M54" i="44"/>
  <c r="H54" i="44" s="1"/>
  <c r="M61" i="44"/>
  <c r="H61" i="44" s="1"/>
  <c r="M28" i="44"/>
  <c r="H28" i="44" s="1"/>
  <c r="M31" i="44"/>
  <c r="H31" i="44" s="1"/>
  <c r="H43" i="44"/>
  <c r="H53" i="44"/>
  <c r="H60" i="44"/>
  <c r="K35" i="44"/>
  <c r="H47" i="44"/>
  <c r="H22" i="45"/>
  <c r="H29" i="45"/>
  <c r="M54" i="45"/>
  <c r="H54" i="45" s="1"/>
  <c r="H62" i="45"/>
  <c r="H81" i="45"/>
  <c r="L56" i="45"/>
  <c r="H58" i="45"/>
  <c r="M61" i="45"/>
  <c r="H61" i="45" s="1"/>
  <c r="K64" i="45"/>
  <c r="H80" i="45"/>
  <c r="H48" i="45"/>
  <c r="L51" i="45"/>
  <c r="L35" i="46"/>
  <c r="K35" i="46"/>
  <c r="K34" i="46" s="1"/>
  <c r="L51" i="46"/>
  <c r="M51" i="46" s="1"/>
  <c r="K64" i="46"/>
  <c r="K63" i="46" s="1"/>
  <c r="H70" i="46"/>
  <c r="H80" i="46"/>
  <c r="H25" i="46"/>
  <c r="M28" i="46"/>
  <c r="H28" i="46" s="1"/>
  <c r="M31" i="46"/>
  <c r="H31" i="46" s="1"/>
  <c r="M41" i="46"/>
  <c r="H41" i="46" s="1"/>
  <c r="H47" i="46"/>
  <c r="M54" i="46"/>
  <c r="H54" i="46" s="1"/>
  <c r="M59" i="46"/>
  <c r="H59" i="46" s="1"/>
  <c r="H62" i="46"/>
  <c r="H74" i="46"/>
  <c r="O119" i="46"/>
  <c r="H20" i="46"/>
  <c r="I56" i="46"/>
  <c r="J64" i="46"/>
  <c r="J63" i="46" s="1"/>
  <c r="I68" i="46"/>
  <c r="I64" i="46" s="1"/>
  <c r="H81" i="46"/>
  <c r="K136" i="46"/>
  <c r="O136" i="46"/>
  <c r="M57" i="47"/>
  <c r="H57" i="47" s="1"/>
  <c r="I23" i="47"/>
  <c r="L35" i="47"/>
  <c r="L34" i="47" s="1"/>
  <c r="H43" i="47"/>
  <c r="L64" i="47"/>
  <c r="L63" i="47" s="1"/>
  <c r="H70" i="47"/>
  <c r="H78" i="47"/>
  <c r="M69" i="47"/>
  <c r="H69" i="47" s="1"/>
  <c r="H77" i="47"/>
  <c r="H19" i="47"/>
  <c r="H22" i="47"/>
  <c r="H26" i="47"/>
  <c r="H29" i="47"/>
  <c r="H48" i="47"/>
  <c r="H58" i="47"/>
  <c r="H67" i="47"/>
  <c r="H76" i="47"/>
  <c r="M31" i="48"/>
  <c r="H31" i="48" s="1"/>
  <c r="H42" i="48"/>
  <c r="M52" i="48"/>
  <c r="H52" i="48" s="1"/>
  <c r="M57" i="48"/>
  <c r="H57" i="48" s="1"/>
  <c r="M68" i="48"/>
  <c r="H68" i="48" s="1"/>
  <c r="M24" i="48"/>
  <c r="H24" i="48" s="1"/>
  <c r="M18" i="48"/>
  <c r="H18" i="48" s="1"/>
  <c r="M21" i="48"/>
  <c r="H21" i="48" s="1"/>
  <c r="H38" i="48"/>
  <c r="M69" i="48"/>
  <c r="H69" i="48" s="1"/>
  <c r="K14" i="48"/>
  <c r="I23" i="48"/>
  <c r="H47" i="48"/>
  <c r="H55" i="48"/>
  <c r="H60" i="48"/>
  <c r="M18" i="49"/>
  <c r="H18" i="49" s="1"/>
  <c r="M21" i="49"/>
  <c r="H21" i="49" s="1"/>
  <c r="H25" i="49"/>
  <c r="L51" i="49"/>
  <c r="M69" i="49"/>
  <c r="H69" i="49" s="1"/>
  <c r="I23" i="49"/>
  <c r="M54" i="49"/>
  <c r="H54" i="49" s="1"/>
  <c r="M59" i="49"/>
  <c r="H59" i="49" s="1"/>
  <c r="L64" i="49"/>
  <c r="L63" i="49" s="1"/>
  <c r="J64" i="49"/>
  <c r="M68" i="49"/>
  <c r="H68" i="49" s="1"/>
  <c r="I56" i="49"/>
  <c r="M61" i="49"/>
  <c r="H61" i="49"/>
  <c r="M28" i="50"/>
  <c r="H28" i="50" s="1"/>
  <c r="M31" i="50"/>
  <c r="H31" i="50" s="1"/>
  <c r="K35" i="50"/>
  <c r="H48" i="50"/>
  <c r="J51" i="50"/>
  <c r="M54" i="50"/>
  <c r="H54" i="50" s="1"/>
  <c r="M59" i="50"/>
  <c r="H59" i="50" s="1"/>
  <c r="M68" i="50"/>
  <c r="H68" i="50" s="1"/>
  <c r="H70" i="50"/>
  <c r="H81" i="50"/>
  <c r="L64" i="50"/>
  <c r="L63" i="50" s="1"/>
  <c r="M69" i="50"/>
  <c r="H69" i="50" s="1"/>
  <c r="L102" i="50"/>
  <c r="M18" i="50"/>
  <c r="H18" i="50"/>
  <c r="M21" i="50"/>
  <c r="H21" i="50" s="1"/>
  <c r="H49" i="50"/>
  <c r="I51" i="50"/>
  <c r="M57" i="50"/>
  <c r="H57" i="50" s="1"/>
  <c r="H62" i="50"/>
  <c r="H74" i="50"/>
  <c r="L36" i="51"/>
  <c r="L35" i="51" s="1"/>
  <c r="M22" i="51"/>
  <c r="H22" i="51" s="1"/>
  <c r="H54" i="51"/>
  <c r="H61" i="51"/>
  <c r="K65" i="51"/>
  <c r="K64" i="51" s="1"/>
  <c r="H71" i="51"/>
  <c r="J64" i="51"/>
  <c r="I24" i="51"/>
  <c r="M29" i="51"/>
  <c r="H29" i="51" s="1"/>
  <c r="M32" i="51"/>
  <c r="H32" i="51" s="1"/>
  <c r="K36" i="51"/>
  <c r="K35" i="51" s="1"/>
  <c r="H39" i="51"/>
  <c r="H44" i="51"/>
  <c r="H49" i="51"/>
  <c r="M60" i="51"/>
  <c r="H60" i="51" s="1"/>
  <c r="H68" i="51"/>
  <c r="M69" i="51"/>
  <c r="H81" i="51"/>
  <c r="K137" i="51"/>
  <c r="L136" i="50"/>
  <c r="P136" i="50"/>
  <c r="I136" i="50"/>
  <c r="M136" i="50"/>
  <c r="I136" i="49"/>
  <c r="M136" i="49"/>
  <c r="L136" i="49"/>
  <c r="I136" i="48"/>
  <c r="M136" i="47"/>
  <c r="L136" i="46"/>
  <c r="M136" i="42"/>
  <c r="K137" i="40"/>
  <c r="O137" i="40"/>
  <c r="N137" i="40"/>
  <c r="K136" i="38"/>
  <c r="K35" i="52"/>
  <c r="K34" i="52" s="1"/>
  <c r="M24" i="52"/>
  <c r="H24" i="52" s="1"/>
  <c r="M31" i="52"/>
  <c r="H31" i="52" s="1"/>
  <c r="M52" i="52"/>
  <c r="H52" i="52" s="1"/>
  <c r="M57" i="52"/>
  <c r="H57" i="52" s="1"/>
  <c r="K155" i="52"/>
  <c r="O155" i="52"/>
  <c r="I156" i="52"/>
  <c r="M156" i="52"/>
  <c r="Q156" i="52"/>
  <c r="K157" i="52"/>
  <c r="O157" i="52"/>
  <c r="I158" i="52"/>
  <c r="M158" i="52"/>
  <c r="Q158" i="52"/>
  <c r="K159" i="52"/>
  <c r="O159" i="52"/>
  <c r="I160" i="52"/>
  <c r="M160" i="52"/>
  <c r="Q160" i="52"/>
  <c r="K161" i="52"/>
  <c r="O161" i="52"/>
  <c r="I162" i="52"/>
  <c r="M162" i="52"/>
  <c r="Q162" i="52"/>
  <c r="K163" i="52"/>
  <c r="O163" i="52"/>
  <c r="I164" i="52"/>
  <c r="M164" i="52"/>
  <c r="Q164" i="52"/>
  <c r="K165" i="52"/>
  <c r="O165" i="52"/>
  <c r="I166" i="52"/>
  <c r="M166" i="52"/>
  <c r="Q166" i="52"/>
  <c r="K167" i="52"/>
  <c r="O167" i="52"/>
  <c r="I168" i="52"/>
  <c r="M168" i="52"/>
  <c r="Q168" i="52"/>
  <c r="K169" i="52"/>
  <c r="O169" i="52"/>
  <c r="N119" i="52"/>
  <c r="M59" i="52"/>
  <c r="H59" i="52" s="1"/>
  <c r="K64" i="52"/>
  <c r="K63" i="52" s="1"/>
  <c r="K50" i="52" s="1"/>
  <c r="O119" i="52"/>
  <c r="M18" i="52"/>
  <c r="H18" i="52" s="1"/>
  <c r="M21" i="52"/>
  <c r="H25" i="52"/>
  <c r="H29" i="52"/>
  <c r="H32" i="52"/>
  <c r="L35" i="52"/>
  <c r="H39" i="52"/>
  <c r="H48" i="52"/>
  <c r="H53" i="52"/>
  <c r="H58" i="52"/>
  <c r="M61" i="52"/>
  <c r="H61" i="52" s="1"/>
  <c r="L64" i="52"/>
  <c r="M69" i="52"/>
  <c r="H69" i="52" s="1"/>
  <c r="H74" i="52"/>
  <c r="H81" i="52"/>
  <c r="K136" i="52"/>
  <c r="M72" i="48"/>
  <c r="H72" i="48" s="1"/>
  <c r="I71" i="48"/>
  <c r="M71" i="48" s="1"/>
  <c r="H71" i="48" s="1"/>
  <c r="M73" i="48"/>
  <c r="H73" i="48" s="1"/>
  <c r="M65" i="48"/>
  <c r="H65" i="48" s="1"/>
  <c r="I119" i="48"/>
  <c r="I64" i="48"/>
  <c r="M66" i="48"/>
  <c r="H66" i="48" s="1"/>
  <c r="M119" i="48"/>
  <c r="K154" i="48"/>
  <c r="I51" i="48"/>
  <c r="I154" i="48"/>
  <c r="M44" i="48"/>
  <c r="H44" i="48" s="1"/>
  <c r="M46" i="48"/>
  <c r="H46" i="48" s="1"/>
  <c r="M45" i="48"/>
  <c r="H45" i="48" s="1"/>
  <c r="M41" i="48"/>
  <c r="H41" i="48" s="1"/>
  <c r="M40" i="48"/>
  <c r="H40" i="48" s="1"/>
  <c r="I34" i="48"/>
  <c r="M190" i="48"/>
  <c r="O190" i="48" s="1"/>
  <c r="M192" i="48"/>
  <c r="O192" i="48" s="1"/>
  <c r="M193" i="48"/>
  <c r="O193" i="48" s="1"/>
  <c r="M194" i="48"/>
  <c r="O194" i="48" s="1"/>
  <c r="M195" i="48"/>
  <c r="O195" i="48" s="1"/>
  <c r="M196" i="48"/>
  <c r="O196" i="48" s="1"/>
  <c r="M198" i="48"/>
  <c r="O198" i="48" s="1"/>
  <c r="M200" i="48"/>
  <c r="O200" i="48" s="1"/>
  <c r="M201" i="48"/>
  <c r="O201" i="48" s="1"/>
  <c r="M202" i="48"/>
  <c r="O202" i="48" s="1"/>
  <c r="M203" i="48"/>
  <c r="O203" i="48" s="1"/>
  <c r="M204" i="48"/>
  <c r="O204" i="48" s="1"/>
  <c r="M207" i="48"/>
  <c r="O207" i="48"/>
  <c r="M209" i="48"/>
  <c r="O209" i="48" s="1"/>
  <c r="M210" i="48"/>
  <c r="O210" i="48" s="1"/>
  <c r="M211" i="48"/>
  <c r="O211" i="48" s="1"/>
  <c r="M212" i="48"/>
  <c r="O212" i="48"/>
  <c r="M213" i="48"/>
  <c r="O213" i="48" s="1"/>
  <c r="M215" i="48"/>
  <c r="O215" i="48" s="1"/>
  <c r="M217" i="48"/>
  <c r="O217" i="48"/>
  <c r="M218" i="48"/>
  <c r="O218" i="48" s="1"/>
  <c r="M219" i="48"/>
  <c r="O219" i="48" s="1"/>
  <c r="M220" i="48"/>
  <c r="O220" i="48" s="1"/>
  <c r="M221" i="48"/>
  <c r="O221" i="48" s="1"/>
  <c r="M37" i="48"/>
  <c r="H37" i="48" s="1"/>
  <c r="J102" i="48"/>
  <c r="M36" i="48"/>
  <c r="H36" i="48" s="1"/>
  <c r="M172" i="48"/>
  <c r="O172" i="48" s="1"/>
  <c r="M173" i="48"/>
  <c r="O173" i="48" s="1"/>
  <c r="M174" i="48"/>
  <c r="O174" i="48" s="1"/>
  <c r="M176" i="48"/>
  <c r="O176" i="48" s="1"/>
  <c r="M178" i="48"/>
  <c r="O178" i="48" s="1"/>
  <c r="M179" i="48"/>
  <c r="O179" i="48" s="1"/>
  <c r="M180" i="48"/>
  <c r="O180" i="48" s="1"/>
  <c r="M181" i="48"/>
  <c r="O181" i="48" s="1"/>
  <c r="M182" i="48"/>
  <c r="O182" i="48" s="1"/>
  <c r="M184" i="48"/>
  <c r="O184" i="48" s="1"/>
  <c r="M186" i="48"/>
  <c r="O186" i="48" s="1"/>
  <c r="M187" i="48"/>
  <c r="O187" i="48" s="1"/>
  <c r="M189" i="48"/>
  <c r="M154" i="48"/>
  <c r="M15" i="48"/>
  <c r="H15" i="48" s="1"/>
  <c r="K155" i="51"/>
  <c r="K156" i="51"/>
  <c r="K158" i="51"/>
  <c r="K160" i="51"/>
  <c r="K162" i="51"/>
  <c r="K164" i="51"/>
  <c r="K166" i="51"/>
  <c r="K168" i="51"/>
  <c r="K170" i="51"/>
  <c r="M67" i="51"/>
  <c r="H67" i="51" s="1"/>
  <c r="M53" i="51"/>
  <c r="H53" i="51" s="1"/>
  <c r="I168" i="51"/>
  <c r="I157" i="51"/>
  <c r="M157" i="51"/>
  <c r="I159" i="51"/>
  <c r="M159" i="51"/>
  <c r="I161" i="51"/>
  <c r="M161" i="51"/>
  <c r="I163" i="51"/>
  <c r="M163" i="51"/>
  <c r="I165" i="51"/>
  <c r="M165" i="51"/>
  <c r="I167" i="51"/>
  <c r="M167" i="51"/>
  <c r="I169" i="51"/>
  <c r="M169" i="51"/>
  <c r="M41" i="51"/>
  <c r="M192" i="51"/>
  <c r="O192" i="51" s="1"/>
  <c r="M194" i="51"/>
  <c r="O194" i="51" s="1"/>
  <c r="M195" i="51"/>
  <c r="O195" i="51" s="1"/>
  <c r="M196" i="51"/>
  <c r="O196" i="51" s="1"/>
  <c r="M197" i="51"/>
  <c r="O197" i="51"/>
  <c r="M198" i="51"/>
  <c r="O198" i="51" s="1"/>
  <c r="M200" i="51"/>
  <c r="O200" i="51" s="1"/>
  <c r="M202" i="51"/>
  <c r="O202" i="51" s="1"/>
  <c r="M203" i="51"/>
  <c r="O203" i="51" s="1"/>
  <c r="M204" i="51"/>
  <c r="O204" i="51" s="1"/>
  <c r="M205" i="51"/>
  <c r="O205" i="51" s="1"/>
  <c r="M207" i="51"/>
  <c r="O207" i="51" s="1"/>
  <c r="M209" i="51"/>
  <c r="O209" i="51" s="1"/>
  <c r="M211" i="51"/>
  <c r="O211" i="51" s="1"/>
  <c r="M212" i="51"/>
  <c r="O212" i="51" s="1"/>
  <c r="M213" i="51"/>
  <c r="O213" i="51" s="1"/>
  <c r="M214" i="51"/>
  <c r="O214" i="51" s="1"/>
  <c r="M215" i="51"/>
  <c r="O215" i="51" s="1"/>
  <c r="M217" i="51"/>
  <c r="O217" i="51" s="1"/>
  <c r="M219" i="51"/>
  <c r="O219" i="51" s="1"/>
  <c r="M220" i="51"/>
  <c r="O220" i="51" s="1"/>
  <c r="M221" i="51"/>
  <c r="O221" i="51" s="1"/>
  <c r="M222" i="51"/>
  <c r="O222" i="51" s="1"/>
  <c r="H15" i="51"/>
  <c r="J103" i="51"/>
  <c r="K103" i="51"/>
  <c r="L103" i="51"/>
  <c r="H17" i="51"/>
  <c r="H21" i="51"/>
  <c r="H26" i="51"/>
  <c r="N103" i="51"/>
  <c r="K157" i="51"/>
  <c r="I158" i="51"/>
  <c r="M158" i="51"/>
  <c r="K159" i="51"/>
  <c r="I160" i="51"/>
  <c r="M160" i="51"/>
  <c r="K161" i="51"/>
  <c r="I162" i="51"/>
  <c r="M162" i="51"/>
  <c r="K163" i="51"/>
  <c r="I164" i="51"/>
  <c r="M164" i="51"/>
  <c r="K165" i="51"/>
  <c r="I166" i="51"/>
  <c r="M166" i="51"/>
  <c r="K167" i="51"/>
  <c r="M168" i="51"/>
  <c r="K169" i="51"/>
  <c r="I170" i="51"/>
  <c r="M170" i="51"/>
  <c r="M173" i="51"/>
  <c r="O173" i="51" s="1"/>
  <c r="M174" i="51"/>
  <c r="O174" i="51" s="1"/>
  <c r="M176" i="51"/>
  <c r="O176" i="51" s="1"/>
  <c r="M178" i="51"/>
  <c r="O178" i="51" s="1"/>
  <c r="M179" i="51"/>
  <c r="O179" i="51" s="1"/>
  <c r="M180" i="51"/>
  <c r="O180" i="51" s="1"/>
  <c r="M181" i="51"/>
  <c r="O181" i="51" s="1"/>
  <c r="M182" i="51"/>
  <c r="O182" i="51" s="1"/>
  <c r="M184" i="51"/>
  <c r="O184" i="51" s="1"/>
  <c r="M186" i="51"/>
  <c r="O186" i="51" s="1"/>
  <c r="M187" i="51"/>
  <c r="O187" i="51" s="1"/>
  <c r="M188" i="51"/>
  <c r="O188" i="51" s="1"/>
  <c r="M190" i="51"/>
  <c r="O190" i="51" s="1"/>
  <c r="H22" i="50"/>
  <c r="K63" i="50"/>
  <c r="I72" i="50"/>
  <c r="M65" i="50"/>
  <c r="H65" i="50" s="1"/>
  <c r="J119" i="50"/>
  <c r="K34" i="50"/>
  <c r="M45" i="50"/>
  <c r="H45" i="50" s="1"/>
  <c r="I44" i="50"/>
  <c r="M44" i="50" s="1"/>
  <c r="H44" i="50" s="1"/>
  <c r="M40" i="50"/>
  <c r="H40" i="50" s="1"/>
  <c r="L35" i="50"/>
  <c r="L34" i="50" s="1"/>
  <c r="J35" i="50"/>
  <c r="J34" i="50" s="1"/>
  <c r="K102" i="50"/>
  <c r="M41" i="50"/>
  <c r="H41" i="50" s="1"/>
  <c r="M37" i="50"/>
  <c r="H37" i="50" s="1"/>
  <c r="I36" i="50"/>
  <c r="M161" i="50"/>
  <c r="I163" i="50"/>
  <c r="K166" i="50"/>
  <c r="M169" i="50"/>
  <c r="L158" i="50"/>
  <c r="M172" i="50"/>
  <c r="O172" i="50" s="1"/>
  <c r="M173" i="50"/>
  <c r="O173" i="50" s="1"/>
  <c r="M174" i="50"/>
  <c r="O174" i="50"/>
  <c r="M175" i="50"/>
  <c r="O175" i="50" s="1"/>
  <c r="M176" i="50"/>
  <c r="O176" i="50" s="1"/>
  <c r="M177" i="50"/>
  <c r="O177" i="50"/>
  <c r="M180" i="50"/>
  <c r="O180" i="50" s="1"/>
  <c r="M181" i="50"/>
  <c r="O181" i="50" s="1"/>
  <c r="M182" i="50"/>
  <c r="O182" i="50" s="1"/>
  <c r="M184" i="50"/>
  <c r="O184" i="50" s="1"/>
  <c r="M185" i="50"/>
  <c r="O185" i="50" s="1"/>
  <c r="M186" i="50"/>
  <c r="O186" i="50" s="1"/>
  <c r="M187" i="50"/>
  <c r="O187" i="50" s="1"/>
  <c r="M189" i="50"/>
  <c r="U189" i="50" s="1"/>
  <c r="I162" i="50"/>
  <c r="K165" i="50"/>
  <c r="M168" i="50"/>
  <c r="M73" i="49"/>
  <c r="H73" i="49" s="1"/>
  <c r="I155" i="49"/>
  <c r="J63" i="49"/>
  <c r="J50" i="49" s="1"/>
  <c r="M71" i="49"/>
  <c r="H71" i="49" s="1"/>
  <c r="M65" i="49"/>
  <c r="H65" i="49" s="1"/>
  <c r="L119" i="49"/>
  <c r="K154" i="49"/>
  <c r="M44" i="49"/>
  <c r="H44" i="49"/>
  <c r="M45" i="49"/>
  <c r="M41" i="49"/>
  <c r="H41" i="49" s="1"/>
  <c r="K35" i="49"/>
  <c r="K34" i="49" s="1"/>
  <c r="M40" i="49"/>
  <c r="H40" i="49" s="1"/>
  <c r="I36" i="49"/>
  <c r="I35" i="49" s="1"/>
  <c r="M15" i="49"/>
  <c r="H15" i="49" s="1"/>
  <c r="M158" i="49"/>
  <c r="I160" i="49"/>
  <c r="M160" i="49"/>
  <c r="I162" i="49"/>
  <c r="K163" i="49"/>
  <c r="K165" i="49"/>
  <c r="M168" i="49"/>
  <c r="K102" i="49"/>
  <c r="I102" i="49"/>
  <c r="M172" i="49"/>
  <c r="O172" i="49" s="1"/>
  <c r="M173" i="49"/>
  <c r="O173" i="49" s="1"/>
  <c r="M174" i="49"/>
  <c r="O174" i="49" s="1"/>
  <c r="M175" i="49"/>
  <c r="O175" i="49" s="1"/>
  <c r="M176" i="49"/>
  <c r="O176" i="49" s="1"/>
  <c r="M178" i="49"/>
  <c r="O178" i="49" s="1"/>
  <c r="M180" i="49"/>
  <c r="O180" i="49" s="1"/>
  <c r="M181" i="49"/>
  <c r="O181" i="49" s="1"/>
  <c r="M182" i="49"/>
  <c r="O182" i="49" s="1"/>
  <c r="M183" i="49"/>
  <c r="O183" i="49" s="1"/>
  <c r="M184" i="49"/>
  <c r="O184" i="49" s="1"/>
  <c r="M186" i="49"/>
  <c r="O186" i="49" s="1"/>
  <c r="M189" i="49"/>
  <c r="O189" i="49" s="1"/>
  <c r="L102" i="49"/>
  <c r="L119" i="47"/>
  <c r="K119" i="47"/>
  <c r="H47" i="47"/>
  <c r="I35" i="47"/>
  <c r="I34" i="47" s="1"/>
  <c r="K35" i="47"/>
  <c r="K34" i="47" s="1"/>
  <c r="K13" i="47" s="1"/>
  <c r="I102" i="47"/>
  <c r="M102" i="47"/>
  <c r="L102" i="47"/>
  <c r="H17" i="47"/>
  <c r="M191" i="47"/>
  <c r="O191" i="47" s="1"/>
  <c r="M192" i="47"/>
  <c r="O192" i="47" s="1"/>
  <c r="M193" i="47"/>
  <c r="O193" i="47" s="1"/>
  <c r="M194" i="47"/>
  <c r="O194" i="47" s="1"/>
  <c r="M195" i="47"/>
  <c r="O195" i="47" s="1"/>
  <c r="M197" i="47"/>
  <c r="O197" i="47" s="1"/>
  <c r="M200" i="47"/>
  <c r="O200" i="47" s="1"/>
  <c r="M201" i="47"/>
  <c r="O201" i="47" s="1"/>
  <c r="M202" i="47"/>
  <c r="O202" i="47" s="1"/>
  <c r="M203" i="47"/>
  <c r="O203" i="47" s="1"/>
  <c r="M204" i="47"/>
  <c r="O204" i="47" s="1"/>
  <c r="M207" i="47"/>
  <c r="O207" i="47" s="1"/>
  <c r="M209" i="47"/>
  <c r="O209" i="47" s="1"/>
  <c r="M210" i="47"/>
  <c r="O210" i="47" s="1"/>
  <c r="M211" i="47"/>
  <c r="O211" i="47" s="1"/>
  <c r="M212" i="47"/>
  <c r="O212" i="47" s="1"/>
  <c r="M213" i="47"/>
  <c r="O213" i="47" s="1"/>
  <c r="M214" i="47"/>
  <c r="O214" i="47" s="1"/>
  <c r="M216" i="47"/>
  <c r="O216" i="47" s="1"/>
  <c r="M217" i="47"/>
  <c r="O217" i="47" s="1"/>
  <c r="M218" i="47"/>
  <c r="O218" i="47" s="1"/>
  <c r="M219" i="47"/>
  <c r="O219" i="47" s="1"/>
  <c r="M220" i="47"/>
  <c r="O220" i="47" s="1"/>
  <c r="H16" i="47"/>
  <c r="I156" i="47"/>
  <c r="M156" i="47"/>
  <c r="K157" i="47"/>
  <c r="I158" i="47"/>
  <c r="M158" i="47"/>
  <c r="K159" i="47"/>
  <c r="I160" i="47"/>
  <c r="M160" i="47"/>
  <c r="K161" i="47"/>
  <c r="I162" i="47"/>
  <c r="M162" i="47"/>
  <c r="K163" i="47"/>
  <c r="I164" i="47"/>
  <c r="M164" i="47"/>
  <c r="K165" i="47"/>
  <c r="I166" i="47"/>
  <c r="M166" i="47"/>
  <c r="K167" i="47"/>
  <c r="I168" i="47"/>
  <c r="M168" i="47"/>
  <c r="K169" i="47"/>
  <c r="Q102" i="46"/>
  <c r="H67" i="46"/>
  <c r="K119" i="46"/>
  <c r="L63" i="46"/>
  <c r="M72" i="46"/>
  <c r="H72" i="46" s="1"/>
  <c r="M73" i="46"/>
  <c r="H73" i="46" s="1"/>
  <c r="M65" i="46"/>
  <c r="H65" i="46" s="1"/>
  <c r="I63" i="46"/>
  <c r="I50" i="46" s="1"/>
  <c r="M66" i="46"/>
  <c r="H66" i="46" s="1"/>
  <c r="M52" i="46"/>
  <c r="H52" i="46" s="1"/>
  <c r="H53" i="46"/>
  <c r="M45" i="46"/>
  <c r="H45" i="46"/>
  <c r="H48" i="46"/>
  <c r="L34" i="46"/>
  <c r="M46" i="46"/>
  <c r="H46" i="46" s="1"/>
  <c r="I40" i="46"/>
  <c r="M40" i="46" s="1"/>
  <c r="H40" i="46" s="1"/>
  <c r="J35" i="46"/>
  <c r="H38" i="46"/>
  <c r="M37" i="46"/>
  <c r="H37" i="46" s="1"/>
  <c r="M102" i="46"/>
  <c r="L102" i="46"/>
  <c r="M190" i="46"/>
  <c r="O190" i="46" s="1"/>
  <c r="M191" i="46"/>
  <c r="O191" i="46" s="1"/>
  <c r="M192" i="46"/>
  <c r="O192" i="46" s="1"/>
  <c r="M193" i="46"/>
  <c r="O193" i="46" s="1"/>
  <c r="M194" i="46"/>
  <c r="O194" i="46" s="1"/>
  <c r="M195" i="46"/>
  <c r="O195" i="46" s="1"/>
  <c r="M196" i="46"/>
  <c r="O196" i="46" s="1"/>
  <c r="M197" i="46"/>
  <c r="O197" i="46" s="1"/>
  <c r="M198" i="46"/>
  <c r="O198" i="46" s="1"/>
  <c r="M199" i="46"/>
  <c r="O199" i="46" s="1"/>
  <c r="M200" i="46"/>
  <c r="O200" i="46" s="1"/>
  <c r="M201" i="46"/>
  <c r="O201" i="46" s="1"/>
  <c r="M202" i="46"/>
  <c r="O202" i="46" s="1"/>
  <c r="M203" i="46"/>
  <c r="O203" i="46" s="1"/>
  <c r="M206" i="46"/>
  <c r="O206" i="46" s="1"/>
  <c r="M207" i="46"/>
  <c r="O207" i="46" s="1"/>
  <c r="M208" i="46"/>
  <c r="O208" i="46" s="1"/>
  <c r="M210" i="46"/>
  <c r="O210" i="46" s="1"/>
  <c r="M212" i="46"/>
  <c r="O212" i="46" s="1"/>
  <c r="M214" i="46"/>
  <c r="O214" i="46" s="1"/>
  <c r="M215" i="46"/>
  <c r="O215" i="46" s="1"/>
  <c r="M216" i="46"/>
  <c r="O216" i="46" s="1"/>
  <c r="M218" i="46"/>
  <c r="O218" i="46" s="1"/>
  <c r="M220" i="46"/>
  <c r="O220" i="46"/>
  <c r="L156" i="46"/>
  <c r="J157" i="46"/>
  <c r="J159" i="46"/>
  <c r="L160" i="46"/>
  <c r="J161" i="46"/>
  <c r="L162" i="46"/>
  <c r="L164" i="46"/>
  <c r="J165" i="46"/>
  <c r="L166" i="46"/>
  <c r="J167" i="46"/>
  <c r="L168" i="46"/>
  <c r="J169" i="46"/>
  <c r="H17" i="46"/>
  <c r="K155" i="46"/>
  <c r="I156" i="46"/>
  <c r="M156" i="46"/>
  <c r="K157" i="46"/>
  <c r="I158" i="46"/>
  <c r="M158" i="46"/>
  <c r="K159" i="46"/>
  <c r="I160" i="46"/>
  <c r="M160" i="46"/>
  <c r="K161" i="46"/>
  <c r="I162" i="46"/>
  <c r="M162" i="46"/>
  <c r="K163" i="46"/>
  <c r="I164" i="46"/>
  <c r="M164" i="46"/>
  <c r="K165" i="46"/>
  <c r="I166" i="46"/>
  <c r="M166" i="46"/>
  <c r="K167" i="46"/>
  <c r="I168" i="46"/>
  <c r="M168" i="46"/>
  <c r="K169" i="46"/>
  <c r="I102" i="46"/>
  <c r="M15" i="46"/>
  <c r="H15" i="46" s="1"/>
  <c r="M172" i="46"/>
  <c r="O172" i="46" s="1"/>
  <c r="M173" i="46"/>
  <c r="O173" i="46" s="1"/>
  <c r="M174" i="46"/>
  <c r="O174" i="46" s="1"/>
  <c r="M175" i="46"/>
  <c r="O175" i="46" s="1"/>
  <c r="M176" i="46"/>
  <c r="O176" i="46" s="1"/>
  <c r="M177" i="46"/>
  <c r="O177" i="46" s="1"/>
  <c r="M178" i="46"/>
  <c r="O178" i="46" s="1"/>
  <c r="M179" i="46"/>
  <c r="O179" i="46" s="1"/>
  <c r="M180" i="46"/>
  <c r="O180" i="46"/>
  <c r="M181" i="46"/>
  <c r="O181" i="46" s="1"/>
  <c r="M182" i="46"/>
  <c r="O182" i="46" s="1"/>
  <c r="M183" i="46"/>
  <c r="O183" i="46"/>
  <c r="M184" i="46"/>
  <c r="O184" i="46" s="1"/>
  <c r="M185" i="46"/>
  <c r="O185" i="46"/>
  <c r="M186" i="46"/>
  <c r="O186" i="46" s="1"/>
  <c r="M187" i="46"/>
  <c r="O187" i="46" s="1"/>
  <c r="M189" i="46"/>
  <c r="O189" i="46" s="1"/>
  <c r="N101" i="45"/>
  <c r="H39" i="45"/>
  <c r="I154" i="44"/>
  <c r="I155" i="44"/>
  <c r="M66" i="44"/>
  <c r="H66" i="44" s="1"/>
  <c r="M154" i="44"/>
  <c r="I119" i="44"/>
  <c r="K154" i="44"/>
  <c r="M52" i="44"/>
  <c r="H52" i="44" s="1"/>
  <c r="M119" i="44"/>
  <c r="M44" i="44"/>
  <c r="K34" i="44"/>
  <c r="L35" i="44"/>
  <c r="L34" i="44" s="1"/>
  <c r="J35" i="44"/>
  <c r="J34" i="44"/>
  <c r="M40" i="44"/>
  <c r="H40" i="44" s="1"/>
  <c r="M191" i="44"/>
  <c r="O191" i="44" s="1"/>
  <c r="M193" i="44"/>
  <c r="O193" i="44"/>
  <c r="M194" i="44"/>
  <c r="O194" i="44" s="1"/>
  <c r="M195" i="44"/>
  <c r="O195" i="44" s="1"/>
  <c r="M196" i="44"/>
  <c r="O196" i="44" s="1"/>
  <c r="M197" i="44"/>
  <c r="O197" i="44" s="1"/>
  <c r="M199" i="44"/>
  <c r="O199" i="44" s="1"/>
  <c r="M201" i="44"/>
  <c r="O201" i="44" s="1"/>
  <c r="M202" i="44"/>
  <c r="O202" i="44" s="1"/>
  <c r="M203" i="44"/>
  <c r="O203" i="44" s="1"/>
  <c r="M204" i="44"/>
  <c r="O204" i="44" s="1"/>
  <c r="M206" i="44"/>
  <c r="O206" i="44" s="1"/>
  <c r="M208" i="44"/>
  <c r="O208" i="44" s="1"/>
  <c r="M210" i="44"/>
  <c r="O210" i="44" s="1"/>
  <c r="M211" i="44"/>
  <c r="O211" i="44" s="1"/>
  <c r="M212" i="44"/>
  <c r="O212" i="44" s="1"/>
  <c r="M213" i="44"/>
  <c r="O213" i="44" s="1"/>
  <c r="M214" i="44"/>
  <c r="O214" i="44" s="1"/>
  <c r="M216" i="44"/>
  <c r="O216" i="44" s="1"/>
  <c r="M218" i="44"/>
  <c r="O218" i="44" s="1"/>
  <c r="M219" i="44"/>
  <c r="O219" i="44" s="1"/>
  <c r="M220" i="44"/>
  <c r="O220" i="44" s="1"/>
  <c r="M221" i="44"/>
  <c r="O221" i="44" s="1"/>
  <c r="I102" i="44"/>
  <c r="M161" i="44"/>
  <c r="I163" i="44"/>
  <c r="M163" i="44"/>
  <c r="K164" i="44"/>
  <c r="I165" i="44"/>
  <c r="K166" i="44"/>
  <c r="M167" i="44"/>
  <c r="K168" i="44"/>
  <c r="I169" i="44"/>
  <c r="M172" i="44"/>
  <c r="O172" i="44" s="1"/>
  <c r="M173" i="44"/>
  <c r="O173" i="44" s="1"/>
  <c r="M175" i="44"/>
  <c r="O175" i="44" s="1"/>
  <c r="M177" i="44"/>
  <c r="O177" i="44" s="1"/>
  <c r="M178" i="44"/>
  <c r="O178" i="44" s="1"/>
  <c r="M179" i="44"/>
  <c r="O179" i="44" s="1"/>
  <c r="M180" i="44"/>
  <c r="O180" i="44" s="1"/>
  <c r="M181" i="44"/>
  <c r="O181" i="44" s="1"/>
  <c r="M183" i="44"/>
  <c r="O183" i="44" s="1"/>
  <c r="M185" i="44"/>
  <c r="O185" i="44" s="1"/>
  <c r="M186" i="44"/>
  <c r="O186" i="44" s="1"/>
  <c r="M187" i="44"/>
  <c r="O187" i="44" s="1"/>
  <c r="M189" i="44"/>
  <c r="U189" i="44" s="1"/>
  <c r="M68" i="43"/>
  <c r="H68" i="43" s="1"/>
  <c r="I119" i="43"/>
  <c r="I51" i="43"/>
  <c r="M51" i="43" s="1"/>
  <c r="H51" i="43" s="1"/>
  <c r="M190" i="43"/>
  <c r="O190" i="43" s="1"/>
  <c r="M192" i="43"/>
  <c r="O192" i="43" s="1"/>
  <c r="M193" i="43"/>
  <c r="O193" i="43" s="1"/>
  <c r="M194" i="43"/>
  <c r="O194" i="43" s="1"/>
  <c r="M195" i="43"/>
  <c r="O195" i="43" s="1"/>
  <c r="M196" i="43"/>
  <c r="O196" i="43" s="1"/>
  <c r="M198" i="43"/>
  <c r="O198" i="43" s="1"/>
  <c r="M200" i="43"/>
  <c r="O200" i="43" s="1"/>
  <c r="M201" i="43"/>
  <c r="O201" i="43" s="1"/>
  <c r="M202" i="43"/>
  <c r="O202" i="43" s="1"/>
  <c r="M203" i="43"/>
  <c r="O203" i="43" s="1"/>
  <c r="M204" i="43"/>
  <c r="O204" i="43" s="1"/>
  <c r="M207" i="43"/>
  <c r="O207" i="43" s="1"/>
  <c r="M209" i="43"/>
  <c r="O209" i="43" s="1"/>
  <c r="M210" i="43"/>
  <c r="O210" i="43"/>
  <c r="M211" i="43"/>
  <c r="O211" i="43" s="1"/>
  <c r="M212" i="43"/>
  <c r="O212" i="43" s="1"/>
  <c r="M213" i="43"/>
  <c r="O213" i="43"/>
  <c r="M215" i="43"/>
  <c r="O215" i="43" s="1"/>
  <c r="M217" i="43"/>
  <c r="O217" i="43" s="1"/>
  <c r="M218" i="43"/>
  <c r="O218" i="43" s="1"/>
  <c r="M219" i="43"/>
  <c r="O219" i="43" s="1"/>
  <c r="M220" i="43"/>
  <c r="O220" i="43" s="1"/>
  <c r="M221" i="43"/>
  <c r="O221" i="43" s="1"/>
  <c r="J102" i="43"/>
  <c r="J35" i="43"/>
  <c r="J34" i="43" s="1"/>
  <c r="M40" i="43"/>
  <c r="H40" i="43" s="1"/>
  <c r="K35" i="43"/>
  <c r="K34" i="43" s="1"/>
  <c r="M24" i="43"/>
  <c r="H24" i="43" s="1"/>
  <c r="M172" i="43"/>
  <c r="O172" i="43" s="1"/>
  <c r="M173" i="43"/>
  <c r="O173" i="43" s="1"/>
  <c r="M178" i="43"/>
  <c r="O178" i="43" s="1"/>
  <c r="M179" i="43"/>
  <c r="O179" i="43" s="1"/>
  <c r="M180" i="43"/>
  <c r="O180" i="43" s="1"/>
  <c r="M181" i="43"/>
  <c r="O181" i="43" s="1"/>
  <c r="M182" i="43"/>
  <c r="O182" i="43" s="1"/>
  <c r="M183" i="43"/>
  <c r="O183" i="43" s="1"/>
  <c r="M184" i="43"/>
  <c r="O184" i="43" s="1"/>
  <c r="M185" i="43"/>
  <c r="O185" i="43" s="1"/>
  <c r="M186" i="43"/>
  <c r="O186" i="43" s="1"/>
  <c r="M189" i="43"/>
  <c r="U189" i="43" s="1"/>
  <c r="K156" i="43"/>
  <c r="I157" i="43"/>
  <c r="M157" i="43"/>
  <c r="I159" i="43"/>
  <c r="M159" i="43"/>
  <c r="K160" i="43"/>
  <c r="I161" i="43"/>
  <c r="M161" i="43"/>
  <c r="K162" i="43"/>
  <c r="M165" i="43"/>
  <c r="I167" i="43"/>
  <c r="M15" i="43"/>
  <c r="H15" i="43" s="1"/>
  <c r="K102" i="43"/>
  <c r="K119" i="42"/>
  <c r="L119" i="42"/>
  <c r="M73" i="42"/>
  <c r="H73" i="42" s="1"/>
  <c r="K155" i="42"/>
  <c r="M158" i="42"/>
  <c r="I160" i="42"/>
  <c r="K163" i="42"/>
  <c r="M166" i="42"/>
  <c r="I168" i="42"/>
  <c r="I102" i="42"/>
  <c r="M102" i="42"/>
  <c r="M190" i="42"/>
  <c r="O190" i="42" s="1"/>
  <c r="M192" i="42"/>
  <c r="O192" i="42" s="1"/>
  <c r="M193" i="42"/>
  <c r="O193" i="42" s="1"/>
  <c r="M194" i="42"/>
  <c r="O194" i="42" s="1"/>
  <c r="M195" i="42"/>
  <c r="O195" i="42" s="1"/>
  <c r="M196" i="42"/>
  <c r="O196" i="42"/>
  <c r="M197" i="42"/>
  <c r="O197" i="42" s="1"/>
  <c r="M199" i="42"/>
  <c r="O199" i="42" s="1"/>
  <c r="M200" i="42"/>
  <c r="O200" i="42"/>
  <c r="M201" i="42"/>
  <c r="O201" i="42" s="1"/>
  <c r="M202" i="42"/>
  <c r="O202" i="42" s="1"/>
  <c r="M204" i="42"/>
  <c r="O204" i="42" s="1"/>
  <c r="M206" i="42"/>
  <c r="O206" i="42" s="1"/>
  <c r="M207" i="42"/>
  <c r="O207" i="42" s="1"/>
  <c r="M209" i="42"/>
  <c r="O209" i="42" s="1"/>
  <c r="M210" i="42"/>
  <c r="O210" i="42" s="1"/>
  <c r="M211" i="42"/>
  <c r="O211" i="42"/>
  <c r="M213" i="42"/>
  <c r="O213" i="42" s="1"/>
  <c r="M215" i="42"/>
  <c r="O215" i="42" s="1"/>
  <c r="M216" i="42"/>
  <c r="O216" i="42" s="1"/>
  <c r="M217" i="42"/>
  <c r="O217" i="42" s="1"/>
  <c r="M218" i="42"/>
  <c r="O218" i="42" s="1"/>
  <c r="M219" i="42"/>
  <c r="O219" i="42" s="1"/>
  <c r="M221" i="42"/>
  <c r="O221" i="42" s="1"/>
  <c r="I40" i="42"/>
  <c r="I35" i="42" s="1"/>
  <c r="J102" i="42"/>
  <c r="K14" i="42"/>
  <c r="I14" i="42"/>
  <c r="H16" i="42"/>
  <c r="M172" i="42"/>
  <c r="O172" i="42" s="1"/>
  <c r="M174" i="42"/>
  <c r="O174" i="42" s="1"/>
  <c r="M176" i="42"/>
  <c r="O176" i="42" s="1"/>
  <c r="M177" i="42"/>
  <c r="O177" i="42" s="1"/>
  <c r="M178" i="42"/>
  <c r="O178" i="42" s="1"/>
  <c r="M179" i="42"/>
  <c r="O179" i="42" s="1"/>
  <c r="M180" i="42"/>
  <c r="O180" i="42" s="1"/>
  <c r="M182" i="42"/>
  <c r="O182" i="42" s="1"/>
  <c r="M184" i="42"/>
  <c r="O184" i="42" s="1"/>
  <c r="M185" i="42"/>
  <c r="O185" i="42" s="1"/>
  <c r="M186" i="42"/>
  <c r="O186" i="42" s="1"/>
  <c r="M187" i="42"/>
  <c r="O187" i="42" s="1"/>
  <c r="M189" i="42"/>
  <c r="U189" i="42" s="1"/>
  <c r="I156" i="42"/>
  <c r="M156" i="42"/>
  <c r="K157" i="42"/>
  <c r="I158" i="42"/>
  <c r="K159" i="42"/>
  <c r="M160" i="42"/>
  <c r="K161" i="42"/>
  <c r="I162" i="42"/>
  <c r="M162" i="42"/>
  <c r="I164" i="42"/>
  <c r="M164" i="42"/>
  <c r="K165" i="42"/>
  <c r="I166" i="42"/>
  <c r="K167" i="42"/>
  <c r="M168" i="42"/>
  <c r="K169" i="42"/>
  <c r="L155" i="42"/>
  <c r="J156" i="42"/>
  <c r="L157" i="42"/>
  <c r="J158" i="42"/>
  <c r="L159" i="42"/>
  <c r="J160" i="42"/>
  <c r="L161" i="42"/>
  <c r="J162" i="42"/>
  <c r="L163" i="42"/>
  <c r="J164" i="42"/>
  <c r="L165" i="42"/>
  <c r="J166" i="42"/>
  <c r="L167" i="42"/>
  <c r="J168" i="42"/>
  <c r="L169" i="42"/>
  <c r="R103" i="40"/>
  <c r="J52" i="40"/>
  <c r="M45" i="40"/>
  <c r="M47" i="40"/>
  <c r="M191" i="40"/>
  <c r="O191" i="40" s="1"/>
  <c r="M192" i="40"/>
  <c r="O192" i="40" s="1"/>
  <c r="M194" i="40"/>
  <c r="O194" i="40" s="1"/>
  <c r="M196" i="40"/>
  <c r="O196" i="40"/>
  <c r="M197" i="40"/>
  <c r="O197" i="40" s="1"/>
  <c r="M198" i="40"/>
  <c r="O198" i="40" s="1"/>
  <c r="M199" i="40"/>
  <c r="O199" i="40" s="1"/>
  <c r="M200" i="40"/>
  <c r="O200" i="40" s="1"/>
  <c r="M202" i="40"/>
  <c r="O202" i="40" s="1"/>
  <c r="M204" i="40"/>
  <c r="O204" i="40" s="1"/>
  <c r="M205" i="40"/>
  <c r="O205" i="40" s="1"/>
  <c r="M207" i="40"/>
  <c r="O207" i="40" s="1"/>
  <c r="M208" i="40"/>
  <c r="O208" i="40" s="1"/>
  <c r="M209" i="40"/>
  <c r="O209" i="40" s="1"/>
  <c r="M211" i="40"/>
  <c r="O211" i="40" s="1"/>
  <c r="M213" i="40"/>
  <c r="O213" i="40" s="1"/>
  <c r="M214" i="40"/>
  <c r="O214" i="40" s="1"/>
  <c r="M215" i="40"/>
  <c r="O215" i="40" s="1"/>
  <c r="M216" i="40"/>
  <c r="O216" i="40" s="1"/>
  <c r="M217" i="40"/>
  <c r="O217" i="40" s="1"/>
  <c r="M219" i="40"/>
  <c r="O219" i="40" s="1"/>
  <c r="M221" i="40"/>
  <c r="O221" i="40" s="1"/>
  <c r="M222" i="40"/>
  <c r="O222" i="40" s="1"/>
  <c r="K36" i="40"/>
  <c r="K35" i="40" s="1"/>
  <c r="M173" i="40"/>
  <c r="O173" i="40" s="1"/>
  <c r="M174" i="40"/>
  <c r="O174" i="40" s="1"/>
  <c r="M175" i="40"/>
  <c r="O175" i="40" s="1"/>
  <c r="M176" i="40"/>
  <c r="O176" i="40" s="1"/>
  <c r="M178" i="40"/>
  <c r="O178" i="40" s="1"/>
  <c r="M180" i="40"/>
  <c r="O180" i="40" s="1"/>
  <c r="I14" i="40"/>
  <c r="K103" i="40"/>
  <c r="M181" i="40"/>
  <c r="O181" i="40" s="1"/>
  <c r="M182" i="40"/>
  <c r="O182" i="40" s="1"/>
  <c r="M183" i="40"/>
  <c r="O183" i="40" s="1"/>
  <c r="M184" i="40"/>
  <c r="O184" i="40" s="1"/>
  <c r="M186" i="40"/>
  <c r="O186" i="40" s="1"/>
  <c r="M188" i="40"/>
  <c r="O188" i="40" s="1"/>
  <c r="M190" i="40"/>
  <c r="U190" i="40" s="1"/>
  <c r="M156" i="40"/>
  <c r="K157" i="40"/>
  <c r="I158" i="40"/>
  <c r="M158" i="40"/>
  <c r="K159" i="40"/>
  <c r="I160" i="40"/>
  <c r="M160" i="40"/>
  <c r="K161" i="40"/>
  <c r="I162" i="40"/>
  <c r="M162" i="40"/>
  <c r="K163" i="40"/>
  <c r="I164" i="40"/>
  <c r="M164" i="40"/>
  <c r="K165" i="40"/>
  <c r="I166" i="40"/>
  <c r="M166" i="40"/>
  <c r="K167" i="40"/>
  <c r="M168" i="40"/>
  <c r="K169" i="40"/>
  <c r="I170" i="40"/>
  <c r="M170" i="40"/>
  <c r="H16" i="51"/>
  <c r="H20" i="51"/>
  <c r="H23" i="51"/>
  <c r="H40" i="51"/>
  <c r="H48" i="51"/>
  <c r="H59" i="51"/>
  <c r="H75" i="51"/>
  <c r="H82" i="51"/>
  <c r="P103" i="51"/>
  <c r="O137" i="51"/>
  <c r="H27" i="51"/>
  <c r="H30" i="51"/>
  <c r="H33" i="51"/>
  <c r="H43" i="51"/>
  <c r="H50" i="51"/>
  <c r="H56" i="51"/>
  <c r="H63" i="51"/>
  <c r="Q156" i="51"/>
  <c r="O157" i="51"/>
  <c r="Q158" i="51"/>
  <c r="O159" i="51"/>
  <c r="Q160" i="51"/>
  <c r="O161" i="51"/>
  <c r="Q162" i="51"/>
  <c r="O163" i="51"/>
  <c r="Q164" i="51"/>
  <c r="O165" i="51"/>
  <c r="Q166" i="51"/>
  <c r="O167" i="51"/>
  <c r="Q168" i="51"/>
  <c r="O169" i="51"/>
  <c r="Q170" i="51"/>
  <c r="H69" i="51"/>
  <c r="P119" i="50"/>
  <c r="N119" i="50"/>
  <c r="R155" i="50"/>
  <c r="P156" i="50"/>
  <c r="N157" i="50"/>
  <c r="Q136" i="50"/>
  <c r="O164" i="50"/>
  <c r="Q167" i="50"/>
  <c r="H25" i="50"/>
  <c r="H43" i="50"/>
  <c r="H47" i="50"/>
  <c r="H80" i="50"/>
  <c r="O102" i="50"/>
  <c r="Q159" i="50"/>
  <c r="O160" i="50"/>
  <c r="Q163" i="50"/>
  <c r="O168" i="50"/>
  <c r="Q119" i="50"/>
  <c r="O119" i="50"/>
  <c r="O163" i="50"/>
  <c r="Q166" i="50"/>
  <c r="H17" i="50"/>
  <c r="H20" i="50"/>
  <c r="H42" i="50"/>
  <c r="H53" i="50"/>
  <c r="H58" i="50"/>
  <c r="Q158" i="49"/>
  <c r="O161" i="49"/>
  <c r="O163" i="49"/>
  <c r="Q164" i="49"/>
  <c r="Q166" i="49"/>
  <c r="H17" i="49"/>
  <c r="H20" i="49"/>
  <c r="H42" i="49"/>
  <c r="H53" i="49"/>
  <c r="H58" i="49"/>
  <c r="H80" i="49"/>
  <c r="Q102" i="49"/>
  <c r="H16" i="49"/>
  <c r="H19" i="49"/>
  <c r="H22" i="49"/>
  <c r="H27" i="49"/>
  <c r="H30" i="49"/>
  <c r="H33" i="49"/>
  <c r="H39" i="49"/>
  <c r="H45" i="49"/>
  <c r="H49" i="49"/>
  <c r="H55" i="49"/>
  <c r="H60" i="49"/>
  <c r="H70" i="49"/>
  <c r="H74" i="49"/>
  <c r="H26" i="49"/>
  <c r="H29" i="49"/>
  <c r="H32" i="49"/>
  <c r="H38" i="49"/>
  <c r="H48" i="49"/>
  <c r="H62" i="49"/>
  <c r="H67" i="49"/>
  <c r="P136" i="49"/>
  <c r="H27" i="48"/>
  <c r="H30" i="48"/>
  <c r="H33" i="48"/>
  <c r="H43" i="48"/>
  <c r="H48" i="48"/>
  <c r="H53" i="48"/>
  <c r="H58" i="48"/>
  <c r="H70" i="48"/>
  <c r="H17" i="48"/>
  <c r="H20" i="48"/>
  <c r="H25" i="48"/>
  <c r="H39" i="48"/>
  <c r="H62" i="48"/>
  <c r="H80" i="48"/>
  <c r="O155" i="47"/>
  <c r="Q156" i="47"/>
  <c r="O157" i="47"/>
  <c r="Q158" i="47"/>
  <c r="O159" i="47"/>
  <c r="Q160" i="47"/>
  <c r="O161" i="47"/>
  <c r="Q162" i="47"/>
  <c r="O163" i="47"/>
  <c r="Q164" i="47"/>
  <c r="O165" i="47"/>
  <c r="Q166" i="47"/>
  <c r="O167" i="47"/>
  <c r="Q168" i="47"/>
  <c r="O169" i="47"/>
  <c r="R155" i="46"/>
  <c r="N157" i="46"/>
  <c r="R157" i="46"/>
  <c r="P158" i="46"/>
  <c r="N159" i="46"/>
  <c r="P160" i="46"/>
  <c r="R161" i="46"/>
  <c r="P162" i="46"/>
  <c r="N163" i="46"/>
  <c r="R163" i="46"/>
  <c r="P164" i="46"/>
  <c r="N165" i="46"/>
  <c r="R165" i="46"/>
  <c r="P166" i="46"/>
  <c r="N167" i="46"/>
  <c r="R167" i="46"/>
  <c r="P168" i="46"/>
  <c r="N169" i="46"/>
  <c r="R169" i="46"/>
  <c r="O155" i="46"/>
  <c r="Q156" i="46"/>
  <c r="O157" i="46"/>
  <c r="Q158" i="46"/>
  <c r="O159" i="46"/>
  <c r="Q160" i="46"/>
  <c r="O161" i="46"/>
  <c r="Q162" i="46"/>
  <c r="O163" i="46"/>
  <c r="Q164" i="46"/>
  <c r="O165" i="46"/>
  <c r="Q166" i="46"/>
  <c r="O167" i="46"/>
  <c r="Q168" i="46"/>
  <c r="O169" i="46"/>
  <c r="P136" i="46"/>
  <c r="P154" i="45"/>
  <c r="N155" i="45"/>
  <c r="N157" i="45"/>
  <c r="R157" i="45"/>
  <c r="P158" i="45"/>
  <c r="N159" i="45"/>
  <c r="P160" i="45"/>
  <c r="P162" i="45"/>
  <c r="N163" i="45"/>
  <c r="N165" i="45"/>
  <c r="R165" i="45"/>
  <c r="P166" i="45"/>
  <c r="N167" i="45"/>
  <c r="P168" i="45"/>
  <c r="Q154" i="45"/>
  <c r="O155" i="45"/>
  <c r="Q156" i="45"/>
  <c r="O157" i="45"/>
  <c r="Q158" i="45"/>
  <c r="O159" i="45"/>
  <c r="Q160" i="45"/>
  <c r="O161" i="45"/>
  <c r="Q162" i="45"/>
  <c r="O163" i="45"/>
  <c r="Q164" i="45"/>
  <c r="O165" i="45"/>
  <c r="Q166" i="45"/>
  <c r="O167" i="45"/>
  <c r="Q168" i="45"/>
  <c r="N135" i="45"/>
  <c r="H26" i="44"/>
  <c r="H29" i="44"/>
  <c r="H32" i="44"/>
  <c r="H42" i="44"/>
  <c r="H58" i="44"/>
  <c r="H74" i="44"/>
  <c r="Q161" i="44"/>
  <c r="O162" i="44"/>
  <c r="O164" i="44"/>
  <c r="Q165" i="44"/>
  <c r="O166" i="44"/>
  <c r="Q169" i="44"/>
  <c r="N119" i="44"/>
  <c r="O136" i="44"/>
  <c r="H16" i="44"/>
  <c r="H19" i="44"/>
  <c r="H22" i="44"/>
  <c r="H39" i="44"/>
  <c r="H48" i="44"/>
  <c r="H55" i="44"/>
  <c r="H62" i="44"/>
  <c r="H80" i="44"/>
  <c r="H44" i="44"/>
  <c r="H68" i="44"/>
  <c r="H16" i="43"/>
  <c r="H19" i="43"/>
  <c r="H22" i="43"/>
  <c r="H39" i="43"/>
  <c r="H47" i="43"/>
  <c r="H58" i="43"/>
  <c r="H70" i="43"/>
  <c r="N102" i="43"/>
  <c r="H26" i="43"/>
  <c r="H29" i="43"/>
  <c r="H32" i="43"/>
  <c r="H42" i="43"/>
  <c r="H49" i="43"/>
  <c r="H55" i="43"/>
  <c r="H62" i="43"/>
  <c r="H67" i="43"/>
  <c r="H81" i="43"/>
  <c r="O156" i="43"/>
  <c r="Q157" i="43"/>
  <c r="O158" i="43"/>
  <c r="Q159" i="43"/>
  <c r="O160" i="43"/>
  <c r="Q161" i="43"/>
  <c r="Q163" i="43"/>
  <c r="O168" i="43"/>
  <c r="O157" i="42"/>
  <c r="Q158" i="42"/>
  <c r="O159" i="42"/>
  <c r="Q160" i="42"/>
  <c r="Q162" i="42"/>
  <c r="O163" i="42"/>
  <c r="O165" i="42"/>
  <c r="Q166" i="42"/>
  <c r="O167" i="42"/>
  <c r="Q168" i="42"/>
  <c r="P155" i="42"/>
  <c r="N156" i="42"/>
  <c r="R156" i="42"/>
  <c r="P157" i="42"/>
  <c r="N158" i="42"/>
  <c r="R158" i="42"/>
  <c r="P159" i="42"/>
  <c r="N160" i="42"/>
  <c r="R160" i="42"/>
  <c r="P161" i="42"/>
  <c r="N162" i="42"/>
  <c r="R162" i="42"/>
  <c r="P163" i="42"/>
  <c r="N164" i="42"/>
  <c r="R164" i="42"/>
  <c r="P165" i="42"/>
  <c r="N166" i="42"/>
  <c r="R166" i="42"/>
  <c r="P167" i="42"/>
  <c r="N168" i="42"/>
  <c r="R168" i="42"/>
  <c r="P169" i="42"/>
  <c r="H20" i="41"/>
  <c r="H25" i="41"/>
  <c r="H48" i="41"/>
  <c r="H74" i="41"/>
  <c r="O136" i="41"/>
  <c r="H27" i="41"/>
  <c r="H30" i="41"/>
  <c r="H33" i="41"/>
  <c r="H38" i="41"/>
  <c r="H43" i="41"/>
  <c r="H53" i="41"/>
  <c r="H60" i="41"/>
  <c r="H80" i="41"/>
  <c r="Q155" i="41"/>
  <c r="O156" i="41"/>
  <c r="Q157" i="41"/>
  <c r="O158" i="41"/>
  <c r="Q159" i="41"/>
  <c r="O160" i="41"/>
  <c r="O162" i="41"/>
  <c r="O164" i="41"/>
  <c r="Q165" i="41"/>
  <c r="Q167" i="41"/>
  <c r="N156" i="40"/>
  <c r="P157" i="40"/>
  <c r="P159" i="40"/>
  <c r="R160" i="40"/>
  <c r="P161" i="40"/>
  <c r="R162" i="40"/>
  <c r="P163" i="40"/>
  <c r="N164" i="40"/>
  <c r="R164" i="40"/>
  <c r="P165" i="40"/>
  <c r="N166" i="40"/>
  <c r="R166" i="40"/>
  <c r="P167" i="40"/>
  <c r="N168" i="40"/>
  <c r="R168" i="40"/>
  <c r="P169" i="40"/>
  <c r="N170" i="40"/>
  <c r="R170" i="40"/>
  <c r="P155" i="40"/>
  <c r="R156" i="40"/>
  <c r="N158" i="40"/>
  <c r="N160" i="40"/>
  <c r="N162" i="40"/>
  <c r="H17" i="40"/>
  <c r="H21" i="40"/>
  <c r="H45" i="40"/>
  <c r="Q156" i="40"/>
  <c r="O157" i="40"/>
  <c r="Q158" i="40"/>
  <c r="O159" i="40"/>
  <c r="Q160" i="40"/>
  <c r="Q162" i="40"/>
  <c r="O163" i="40"/>
  <c r="Q164" i="40"/>
  <c r="O165" i="40"/>
  <c r="Q166" i="40"/>
  <c r="O167" i="40"/>
  <c r="Q168" i="40"/>
  <c r="O169" i="40"/>
  <c r="Q170" i="40"/>
  <c r="R158" i="40"/>
  <c r="H16" i="40"/>
  <c r="H34" i="40"/>
  <c r="H50" i="40"/>
  <c r="H61" i="40"/>
  <c r="H75" i="40"/>
  <c r="H82" i="40"/>
  <c r="N103" i="40"/>
  <c r="N155" i="40"/>
  <c r="R155" i="40"/>
  <c r="P156" i="40"/>
  <c r="N157" i="40"/>
  <c r="R157" i="40"/>
  <c r="P158" i="40"/>
  <c r="N159" i="40"/>
  <c r="R159" i="40"/>
  <c r="P160" i="40"/>
  <c r="N161" i="40"/>
  <c r="R161" i="40"/>
  <c r="P162" i="40"/>
  <c r="N163" i="40"/>
  <c r="R163" i="40"/>
  <c r="P164" i="40"/>
  <c r="N165" i="40"/>
  <c r="R165" i="40"/>
  <c r="P166" i="40"/>
  <c r="N167" i="40"/>
  <c r="R167" i="40"/>
  <c r="P168" i="40"/>
  <c r="N169" i="40"/>
  <c r="R169" i="40"/>
  <c r="P170" i="40"/>
  <c r="H17" i="52"/>
  <c r="H20" i="52"/>
  <c r="H38" i="52"/>
  <c r="H47" i="52"/>
  <c r="H55" i="52"/>
  <c r="H60" i="52"/>
  <c r="H80" i="52"/>
  <c r="H26" i="52"/>
  <c r="H30" i="52"/>
  <c r="H33" i="52"/>
  <c r="H43" i="52"/>
  <c r="H67" i="52"/>
  <c r="O136" i="52"/>
  <c r="H17" i="39"/>
  <c r="N102" i="39"/>
  <c r="O136" i="39"/>
  <c r="H67" i="39"/>
  <c r="P136" i="39"/>
  <c r="M73" i="39"/>
  <c r="H73" i="39" s="1"/>
  <c r="I64" i="39"/>
  <c r="M66" i="39"/>
  <c r="H66" i="39" s="1"/>
  <c r="M52" i="39"/>
  <c r="H52" i="39" s="1"/>
  <c r="K154" i="39"/>
  <c r="H48" i="39"/>
  <c r="M46" i="39"/>
  <c r="H46" i="39" s="1"/>
  <c r="H43" i="39"/>
  <c r="L35" i="39"/>
  <c r="M41" i="39"/>
  <c r="H41" i="39" s="1"/>
  <c r="H39" i="39"/>
  <c r="M37" i="39"/>
  <c r="H37" i="39" s="1"/>
  <c r="M102" i="39"/>
  <c r="I102" i="39"/>
  <c r="M173" i="39"/>
  <c r="O173" i="39" s="1"/>
  <c r="M174" i="39"/>
  <c r="O174" i="39"/>
  <c r="M175" i="39"/>
  <c r="O175" i="39" s="1"/>
  <c r="M176" i="39"/>
  <c r="O176" i="39" s="1"/>
  <c r="M177" i="39"/>
  <c r="O177" i="39"/>
  <c r="M178" i="39"/>
  <c r="O178" i="39" s="1"/>
  <c r="M181" i="39"/>
  <c r="O181" i="39" s="1"/>
  <c r="M182" i="39"/>
  <c r="O182" i="39" s="1"/>
  <c r="M183" i="39"/>
  <c r="O183" i="39" s="1"/>
  <c r="M184" i="39"/>
  <c r="O184" i="39" s="1"/>
  <c r="M185" i="39"/>
  <c r="O185" i="39" s="1"/>
  <c r="M187" i="39"/>
  <c r="O187" i="39" s="1"/>
  <c r="M189" i="39"/>
  <c r="M15" i="39"/>
  <c r="H15" i="39"/>
  <c r="M66" i="38"/>
  <c r="H66" i="38" s="1"/>
  <c r="I65" i="38"/>
  <c r="L154" i="38"/>
  <c r="J155" i="38"/>
  <c r="L156" i="38"/>
  <c r="L158" i="38"/>
  <c r="J159" i="38"/>
  <c r="L160" i="38"/>
  <c r="J161" i="38"/>
  <c r="J163" i="38"/>
  <c r="L164" i="38"/>
  <c r="J165" i="38"/>
  <c r="J167" i="38"/>
  <c r="L168" i="38"/>
  <c r="J169" i="38"/>
  <c r="I51" i="38"/>
  <c r="M37" i="38"/>
  <c r="H37" i="38" s="1"/>
  <c r="O136" i="38"/>
  <c r="H24" i="38"/>
  <c r="H29" i="38"/>
  <c r="H32" i="38"/>
  <c r="H47" i="38"/>
  <c r="H81" i="38"/>
  <c r="Q155" i="38"/>
  <c r="Q157" i="38"/>
  <c r="Q159" i="38"/>
  <c r="Q161" i="38"/>
  <c r="Q163" i="38"/>
  <c r="Q165" i="38"/>
  <c r="Q167" i="38"/>
  <c r="Q169" i="38"/>
  <c r="H16" i="38"/>
  <c r="H19" i="38"/>
  <c r="H22" i="38"/>
  <c r="H42" i="38"/>
  <c r="H49" i="38"/>
  <c r="H60" i="38"/>
  <c r="O156" i="38"/>
  <c r="O158" i="38"/>
  <c r="O160" i="38"/>
  <c r="O162" i="38"/>
  <c r="O164" i="38"/>
  <c r="O166" i="38"/>
  <c r="O168" i="38"/>
  <c r="K102" i="38"/>
  <c r="M172" i="38"/>
  <c r="O172" i="38" s="1"/>
  <c r="M173" i="38"/>
  <c r="O173" i="38" s="1"/>
  <c r="M174" i="38"/>
  <c r="O174" i="38" s="1"/>
  <c r="M175" i="38"/>
  <c r="O175" i="38" s="1"/>
  <c r="M177" i="38"/>
  <c r="O177" i="38" s="1"/>
  <c r="M179" i="38"/>
  <c r="O179" i="38" s="1"/>
  <c r="M180" i="38"/>
  <c r="O180" i="38" s="1"/>
  <c r="M181" i="38"/>
  <c r="O181" i="38" s="1"/>
  <c r="M182" i="38"/>
  <c r="O182" i="38" s="1"/>
  <c r="M183" i="38"/>
  <c r="O183" i="38" s="1"/>
  <c r="M185" i="38"/>
  <c r="O185" i="38" s="1"/>
  <c r="M187" i="38"/>
  <c r="O187" i="38" s="1"/>
  <c r="M189" i="38"/>
  <c r="O189" i="38" s="1"/>
  <c r="I155" i="38"/>
  <c r="M155" i="38"/>
  <c r="K156" i="38"/>
  <c r="I157" i="38"/>
  <c r="M157" i="38"/>
  <c r="I159" i="38"/>
  <c r="M159" i="38"/>
  <c r="K160" i="38"/>
  <c r="I161" i="38"/>
  <c r="M161" i="38"/>
  <c r="K162" i="38"/>
  <c r="I163" i="38"/>
  <c r="M163" i="38"/>
  <c r="K164" i="38"/>
  <c r="I165" i="38"/>
  <c r="M165" i="38"/>
  <c r="K166" i="38"/>
  <c r="I167" i="38"/>
  <c r="M167" i="38"/>
  <c r="K168" i="38"/>
  <c r="I169" i="38"/>
  <c r="M169" i="38"/>
  <c r="M15" i="38"/>
  <c r="H15" i="38" s="1"/>
  <c r="I155" i="39"/>
  <c r="M155" i="39"/>
  <c r="I157" i="39"/>
  <c r="M157" i="39"/>
  <c r="I159" i="39"/>
  <c r="M159" i="39"/>
  <c r="I161" i="39"/>
  <c r="M161" i="39"/>
  <c r="I163" i="39"/>
  <c r="M163" i="39"/>
  <c r="I165" i="39"/>
  <c r="M165" i="39"/>
  <c r="I167" i="39"/>
  <c r="M167" i="39"/>
  <c r="I169" i="39"/>
  <c r="M169" i="39"/>
  <c r="M119" i="39"/>
  <c r="I119" i="39"/>
  <c r="I72" i="39"/>
  <c r="L63" i="52"/>
  <c r="M73" i="52"/>
  <c r="H73" i="52" s="1"/>
  <c r="L51" i="52"/>
  <c r="M66" i="52"/>
  <c r="H66" i="52" s="1"/>
  <c r="M54" i="52"/>
  <c r="K119" i="52"/>
  <c r="I51" i="52"/>
  <c r="L154" i="52"/>
  <c r="J155" i="52"/>
  <c r="L156" i="52"/>
  <c r="J157" i="52"/>
  <c r="L158" i="52"/>
  <c r="J159" i="52"/>
  <c r="L160" i="52"/>
  <c r="J161" i="52"/>
  <c r="L162" i="52"/>
  <c r="J163" i="52"/>
  <c r="L164" i="52"/>
  <c r="J165" i="52"/>
  <c r="L166" i="52"/>
  <c r="J167" i="52"/>
  <c r="L168" i="52"/>
  <c r="J169" i="52"/>
  <c r="N102" i="52"/>
  <c r="H49" i="52"/>
  <c r="L34" i="52"/>
  <c r="L13" i="52" s="1"/>
  <c r="M46" i="52"/>
  <c r="H46" i="52" s="1"/>
  <c r="H42" i="52"/>
  <c r="P102" i="52"/>
  <c r="R102" i="52"/>
  <c r="M41" i="52"/>
  <c r="H41" i="52" s="1"/>
  <c r="Q155" i="52"/>
  <c r="O156" i="52"/>
  <c r="Q157" i="52"/>
  <c r="O158" i="52"/>
  <c r="Q159" i="52"/>
  <c r="O160" i="52"/>
  <c r="Q161" i="52"/>
  <c r="O162" i="52"/>
  <c r="Q163" i="52"/>
  <c r="O164" i="52"/>
  <c r="Q165" i="52"/>
  <c r="O166" i="52"/>
  <c r="Q167" i="52"/>
  <c r="O168" i="52"/>
  <c r="Q169" i="52"/>
  <c r="J35" i="52"/>
  <c r="J34" i="52" s="1"/>
  <c r="M36" i="52"/>
  <c r="K102" i="52"/>
  <c r="M37" i="52"/>
  <c r="H37" i="52" s="1"/>
  <c r="M172" i="52"/>
  <c r="O172" i="52" s="1"/>
  <c r="M173" i="52"/>
  <c r="O173" i="52" s="1"/>
  <c r="M174" i="52"/>
  <c r="O174" i="52" s="1"/>
  <c r="M175" i="52"/>
  <c r="O175" i="52" s="1"/>
  <c r="M177" i="52"/>
  <c r="O177" i="52" s="1"/>
  <c r="M179" i="52"/>
  <c r="O179" i="52"/>
  <c r="M180" i="52"/>
  <c r="O180" i="52" s="1"/>
  <c r="M181" i="52"/>
  <c r="O181" i="52" s="1"/>
  <c r="M182" i="52"/>
  <c r="O182" i="52"/>
  <c r="M183" i="52"/>
  <c r="O183" i="52" s="1"/>
  <c r="M185" i="52"/>
  <c r="O185" i="52"/>
  <c r="M187" i="52"/>
  <c r="O187" i="52" s="1"/>
  <c r="M189" i="52"/>
  <c r="O189" i="52" s="1"/>
  <c r="M14" i="52"/>
  <c r="L102" i="52"/>
  <c r="I155" i="52"/>
  <c r="M155" i="52"/>
  <c r="K156" i="52"/>
  <c r="I157" i="52"/>
  <c r="M157" i="52"/>
  <c r="K158" i="52"/>
  <c r="I159" i="52"/>
  <c r="M159" i="52"/>
  <c r="K160" i="52"/>
  <c r="I161" i="52"/>
  <c r="M161" i="52"/>
  <c r="K162" i="52"/>
  <c r="I163" i="52"/>
  <c r="M163" i="52"/>
  <c r="K164" i="52"/>
  <c r="I165" i="52"/>
  <c r="M165" i="52"/>
  <c r="K166" i="52"/>
  <c r="I167" i="52"/>
  <c r="M167" i="52"/>
  <c r="K168" i="52"/>
  <c r="I169" i="52"/>
  <c r="M169" i="52"/>
  <c r="M190" i="52"/>
  <c r="O190" i="52" s="1"/>
  <c r="M191" i="52"/>
  <c r="O191" i="52" s="1"/>
  <c r="M193" i="52"/>
  <c r="O193" i="52" s="1"/>
  <c r="M195" i="52"/>
  <c r="O195" i="52" s="1"/>
  <c r="M196" i="52"/>
  <c r="O196" i="52" s="1"/>
  <c r="M197" i="52"/>
  <c r="O197" i="52" s="1"/>
  <c r="M198" i="52"/>
  <c r="O198" i="52" s="1"/>
  <c r="M199" i="52"/>
  <c r="O199" i="52" s="1"/>
  <c r="M201" i="52"/>
  <c r="O201" i="52"/>
  <c r="M203" i="52"/>
  <c r="O203" i="52" s="1"/>
  <c r="M204" i="52"/>
  <c r="O204" i="52" s="1"/>
  <c r="M206" i="52"/>
  <c r="O206" i="52"/>
  <c r="M207" i="52"/>
  <c r="O207" i="52" s="1"/>
  <c r="M208" i="52"/>
  <c r="O208" i="52" s="1"/>
  <c r="M210" i="52"/>
  <c r="O210" i="52" s="1"/>
  <c r="M212" i="52"/>
  <c r="O212" i="52" s="1"/>
  <c r="M213" i="52"/>
  <c r="O213" i="52" s="1"/>
  <c r="M214" i="52"/>
  <c r="O214" i="52" s="1"/>
  <c r="M215" i="52"/>
  <c r="O215" i="52" s="1"/>
  <c r="M216" i="52"/>
  <c r="O216" i="52" s="1"/>
  <c r="M218" i="52"/>
  <c r="O218" i="52" s="1"/>
  <c r="M220" i="52"/>
  <c r="O220" i="52" s="1"/>
  <c r="M221" i="52"/>
  <c r="O221" i="52" s="1"/>
  <c r="M15" i="52"/>
  <c r="J102" i="52"/>
  <c r="I23" i="52"/>
  <c r="K154" i="52"/>
  <c r="I72" i="52"/>
  <c r="R76" i="52"/>
  <c r="H76" i="52" s="1"/>
  <c r="R78" i="52"/>
  <c r="H78" i="52" s="1"/>
  <c r="M119" i="52"/>
  <c r="O154" i="52"/>
  <c r="I40" i="52"/>
  <c r="I45" i="52"/>
  <c r="I65" i="52"/>
  <c r="I154" i="52"/>
  <c r="I102" i="52"/>
  <c r="M154" i="52"/>
  <c r="M102" i="52"/>
  <c r="Q154" i="52"/>
  <c r="Q102" i="52"/>
  <c r="I119" i="52"/>
  <c r="M176" i="52"/>
  <c r="O176" i="52" s="1"/>
  <c r="M184" i="52"/>
  <c r="O184" i="52" s="1"/>
  <c r="M192" i="52"/>
  <c r="O192" i="52" s="1"/>
  <c r="M200" i="52"/>
  <c r="O200" i="52" s="1"/>
  <c r="M209" i="52"/>
  <c r="O209" i="52" s="1"/>
  <c r="M217" i="52"/>
  <c r="O217" i="52" s="1"/>
  <c r="H70" i="52"/>
  <c r="R75" i="52"/>
  <c r="H75" i="52" s="1"/>
  <c r="R77" i="52"/>
  <c r="H77" i="52" s="1"/>
  <c r="R79" i="52"/>
  <c r="H79" i="52" s="1"/>
  <c r="O102" i="52"/>
  <c r="M178" i="52"/>
  <c r="O178" i="52" s="1"/>
  <c r="M186" i="52"/>
  <c r="O186" i="52" s="1"/>
  <c r="M194" i="52"/>
  <c r="O194" i="52"/>
  <c r="M202" i="52"/>
  <c r="O202" i="52" s="1"/>
  <c r="M211" i="52"/>
  <c r="O211" i="52"/>
  <c r="M219" i="52"/>
  <c r="O219" i="52" s="1"/>
  <c r="J34" i="46"/>
  <c r="R77" i="45"/>
  <c r="N155" i="46"/>
  <c r="K64" i="47"/>
  <c r="K63" i="47" s="1"/>
  <c r="K50" i="47" s="1"/>
  <c r="N136" i="46"/>
  <c r="R136" i="46"/>
  <c r="M21" i="45"/>
  <c r="H21" i="45" s="1"/>
  <c r="M31" i="45"/>
  <c r="H31" i="45" s="1"/>
  <c r="M59" i="45"/>
  <c r="H59" i="45" s="1"/>
  <c r="M57" i="45"/>
  <c r="H57" i="45" s="1"/>
  <c r="P153" i="45"/>
  <c r="N154" i="45"/>
  <c r="R156" i="45"/>
  <c r="R158" i="45"/>
  <c r="N160" i="45"/>
  <c r="N162" i="45"/>
  <c r="R162" i="45"/>
  <c r="P163" i="45"/>
  <c r="N164" i="45"/>
  <c r="R164" i="45"/>
  <c r="P165" i="45"/>
  <c r="N166" i="45"/>
  <c r="R166" i="45"/>
  <c r="P167" i="45"/>
  <c r="N168" i="45"/>
  <c r="R168" i="45"/>
  <c r="P118" i="45"/>
  <c r="M36" i="46"/>
  <c r="H36" i="46" s="1"/>
  <c r="M44" i="46"/>
  <c r="H44" i="46" s="1"/>
  <c r="M64" i="46"/>
  <c r="M71" i="46"/>
  <c r="J154" i="46"/>
  <c r="J102" i="46"/>
  <c r="N154" i="46"/>
  <c r="N102" i="46"/>
  <c r="R154" i="46"/>
  <c r="R102" i="46"/>
  <c r="L155" i="46"/>
  <c r="P155" i="46"/>
  <c r="J156" i="46"/>
  <c r="N156" i="46"/>
  <c r="R156" i="46"/>
  <c r="L157" i="46"/>
  <c r="P157" i="46"/>
  <c r="J158" i="46"/>
  <c r="N158" i="46"/>
  <c r="R158" i="46"/>
  <c r="L159" i="46"/>
  <c r="P159" i="46"/>
  <c r="J160" i="46"/>
  <c r="N160" i="46"/>
  <c r="R160" i="46"/>
  <c r="L161" i="46"/>
  <c r="P161" i="46"/>
  <c r="J162" i="46"/>
  <c r="N162" i="46"/>
  <c r="R162" i="46"/>
  <c r="L163" i="46"/>
  <c r="P163" i="46"/>
  <c r="J164" i="46"/>
  <c r="N164" i="46"/>
  <c r="R164" i="46"/>
  <c r="L165" i="46"/>
  <c r="P165" i="46"/>
  <c r="J166" i="46"/>
  <c r="N166" i="46"/>
  <c r="R166" i="46"/>
  <c r="L167" i="46"/>
  <c r="P167" i="46"/>
  <c r="J168" i="46"/>
  <c r="N168" i="46"/>
  <c r="R168" i="46"/>
  <c r="L169" i="46"/>
  <c r="P169" i="46"/>
  <c r="L154" i="46"/>
  <c r="J35" i="47"/>
  <c r="J34" i="47" s="1"/>
  <c r="R78" i="45"/>
  <c r="M18" i="45"/>
  <c r="H18" i="45" s="1"/>
  <c r="M28" i="45"/>
  <c r="H28" i="45" s="1"/>
  <c r="M69" i="45"/>
  <c r="H69" i="45" s="1"/>
  <c r="R76" i="45"/>
  <c r="R154" i="45"/>
  <c r="P155" i="45"/>
  <c r="N156" i="45"/>
  <c r="P157" i="45"/>
  <c r="N158" i="45"/>
  <c r="M24" i="45"/>
  <c r="H24" i="45" s="1"/>
  <c r="R75" i="45"/>
  <c r="R79" i="45"/>
  <c r="H79" i="45" s="1"/>
  <c r="M24" i="46"/>
  <c r="H24" i="46" s="1"/>
  <c r="M61" i="46"/>
  <c r="H61" i="46" s="1"/>
  <c r="M68" i="46"/>
  <c r="H68" i="46" s="1"/>
  <c r="P102" i="46"/>
  <c r="P154" i="46"/>
  <c r="K155" i="47"/>
  <c r="O153" i="45"/>
  <c r="O152" i="45" s="1"/>
  <c r="I154" i="46"/>
  <c r="M154" i="46"/>
  <c r="Q154" i="46"/>
  <c r="M204" i="46"/>
  <c r="O204" i="46" s="1"/>
  <c r="M213" i="46"/>
  <c r="O213" i="46" s="1"/>
  <c r="M221" i="46"/>
  <c r="O221" i="46" s="1"/>
  <c r="M15" i="47"/>
  <c r="H15" i="47" s="1"/>
  <c r="M24" i="47"/>
  <c r="H24" i="47" s="1"/>
  <c r="M41" i="47"/>
  <c r="H41" i="47" s="1"/>
  <c r="M68" i="47"/>
  <c r="H68" i="47" s="1"/>
  <c r="M73" i="47"/>
  <c r="H73" i="47"/>
  <c r="N102" i="47"/>
  <c r="O119" i="47"/>
  <c r="L154" i="47"/>
  <c r="Q154" i="47"/>
  <c r="M179" i="47"/>
  <c r="O179" i="47" s="1"/>
  <c r="M187" i="47"/>
  <c r="O187" i="47" s="1"/>
  <c r="M206" i="47"/>
  <c r="O206" i="47" s="1"/>
  <c r="M215" i="47"/>
  <c r="O215" i="47" s="1"/>
  <c r="M24" i="49"/>
  <c r="H24" i="49" s="1"/>
  <c r="I64" i="49"/>
  <c r="R76" i="49"/>
  <c r="H76" i="49" s="1"/>
  <c r="M44" i="47"/>
  <c r="H44" i="47" s="1"/>
  <c r="M211" i="46"/>
  <c r="O211" i="46" s="1"/>
  <c r="M219" i="46"/>
  <c r="O219" i="46" s="1"/>
  <c r="M40" i="47"/>
  <c r="H40" i="47" s="1"/>
  <c r="M46" i="47"/>
  <c r="H46" i="47" s="1"/>
  <c r="M54" i="47"/>
  <c r="H54" i="47" s="1"/>
  <c r="M61" i="47"/>
  <c r="H61" i="47" s="1"/>
  <c r="M66" i="47"/>
  <c r="H66" i="47" s="1"/>
  <c r="M72" i="47"/>
  <c r="H72" i="47" s="1"/>
  <c r="J102" i="47"/>
  <c r="P102" i="47"/>
  <c r="M154" i="47"/>
  <c r="M173" i="47"/>
  <c r="O173" i="47" s="1"/>
  <c r="M181" i="47"/>
  <c r="O181" i="47" s="1"/>
  <c r="M196" i="47"/>
  <c r="O196" i="47" s="1"/>
  <c r="M208" i="47"/>
  <c r="O208" i="47" s="1"/>
  <c r="R76" i="48"/>
  <c r="H76" i="48" s="1"/>
  <c r="R78" i="48"/>
  <c r="H78" i="48" s="1"/>
  <c r="O154" i="48"/>
  <c r="O102" i="48"/>
  <c r="I155" i="48"/>
  <c r="I102" i="48"/>
  <c r="U189" i="48"/>
  <c r="O189" i="48"/>
  <c r="M51" i="50"/>
  <c r="M52" i="50"/>
  <c r="H52" i="50" s="1"/>
  <c r="M36" i="47"/>
  <c r="H36" i="47" s="1"/>
  <c r="I34" i="49"/>
  <c r="M66" i="51"/>
  <c r="H66" i="51" s="1"/>
  <c r="Q101" i="45"/>
  <c r="K102" i="46"/>
  <c r="O102" i="46"/>
  <c r="M209" i="46"/>
  <c r="O209" i="46" s="1"/>
  <c r="M217" i="46"/>
  <c r="O217" i="46" s="1"/>
  <c r="M21" i="47"/>
  <c r="H21" i="47" s="1"/>
  <c r="M31" i="47"/>
  <c r="H31" i="47" s="1"/>
  <c r="M37" i="47"/>
  <c r="H37" i="47" s="1"/>
  <c r="M45" i="47"/>
  <c r="H45" i="47" s="1"/>
  <c r="M52" i="47"/>
  <c r="H52" i="47" s="1"/>
  <c r="M59" i="47"/>
  <c r="H59" i="47" s="1"/>
  <c r="M65" i="47"/>
  <c r="H65" i="47"/>
  <c r="M71" i="47"/>
  <c r="H71" i="47" s="1"/>
  <c r="K154" i="47"/>
  <c r="K102" i="47"/>
  <c r="O154" i="47"/>
  <c r="O102" i="47"/>
  <c r="I155" i="47"/>
  <c r="M155" i="47"/>
  <c r="I154" i="47"/>
  <c r="M175" i="47"/>
  <c r="O175" i="47"/>
  <c r="M176" i="47"/>
  <c r="O176" i="47" s="1"/>
  <c r="M183" i="47"/>
  <c r="O183" i="47" s="1"/>
  <c r="M184" i="47"/>
  <c r="O184" i="47" s="1"/>
  <c r="M190" i="47"/>
  <c r="O190" i="47" s="1"/>
  <c r="M198" i="47"/>
  <c r="O198" i="47" s="1"/>
  <c r="M199" i="47"/>
  <c r="O199" i="47" s="1"/>
  <c r="M221" i="47"/>
  <c r="O221" i="47" s="1"/>
  <c r="M52" i="49"/>
  <c r="H52" i="49" s="1"/>
  <c r="M72" i="49"/>
  <c r="H72" i="49" s="1"/>
  <c r="U189" i="49"/>
  <c r="M175" i="48"/>
  <c r="O175" i="48" s="1"/>
  <c r="M183" i="48"/>
  <c r="O183" i="48" s="1"/>
  <c r="M197" i="48"/>
  <c r="O197" i="48" s="1"/>
  <c r="M206" i="48"/>
  <c r="O206" i="48" s="1"/>
  <c r="M214" i="48"/>
  <c r="O214" i="48" s="1"/>
  <c r="H79" i="49"/>
  <c r="I154" i="49"/>
  <c r="I35" i="50"/>
  <c r="M36" i="50"/>
  <c r="H36" i="50" s="1"/>
  <c r="J155" i="50"/>
  <c r="R75" i="48"/>
  <c r="H75" i="48" s="1"/>
  <c r="R77" i="48"/>
  <c r="H77" i="48" s="1"/>
  <c r="R79" i="48"/>
  <c r="H79" i="48" s="1"/>
  <c r="M177" i="48"/>
  <c r="O177" i="48" s="1"/>
  <c r="M185" i="48"/>
  <c r="O185" i="48" s="1"/>
  <c r="M191" i="48"/>
  <c r="O191" i="48" s="1"/>
  <c r="M199" i="48"/>
  <c r="O199" i="48" s="1"/>
  <c r="M208" i="48"/>
  <c r="O208" i="48" s="1"/>
  <c r="M216" i="48"/>
  <c r="O216" i="48" s="1"/>
  <c r="M46" i="49"/>
  <c r="H46" i="49"/>
  <c r="M66" i="49"/>
  <c r="H66" i="49"/>
  <c r="R75" i="49"/>
  <c r="H75" i="49"/>
  <c r="R77" i="49"/>
  <c r="H77" i="49" s="1"/>
  <c r="M154" i="49"/>
  <c r="M102" i="49"/>
  <c r="Q154" i="49"/>
  <c r="M24" i="50"/>
  <c r="H24" i="50"/>
  <c r="I64" i="50"/>
  <c r="R76" i="50"/>
  <c r="H78" i="49"/>
  <c r="L119" i="50"/>
  <c r="L154" i="50"/>
  <c r="J154" i="49"/>
  <c r="N154" i="49"/>
  <c r="R154" i="49"/>
  <c r="L155" i="49"/>
  <c r="P155" i="49"/>
  <c r="J156" i="49"/>
  <c r="N156" i="49"/>
  <c r="R156" i="49"/>
  <c r="L157" i="49"/>
  <c r="P157" i="49"/>
  <c r="J158" i="49"/>
  <c r="N158" i="49"/>
  <c r="R158" i="49"/>
  <c r="L159" i="49"/>
  <c r="P159" i="49"/>
  <c r="J160" i="49"/>
  <c r="N160" i="49"/>
  <c r="R160" i="49"/>
  <c r="L161" i="49"/>
  <c r="P161" i="49"/>
  <c r="J162" i="49"/>
  <c r="N162" i="49"/>
  <c r="R162" i="49"/>
  <c r="L163" i="49"/>
  <c r="P163" i="49"/>
  <c r="J164" i="49"/>
  <c r="N164" i="49"/>
  <c r="R164" i="49"/>
  <c r="L165" i="49"/>
  <c r="P165" i="49"/>
  <c r="J166" i="49"/>
  <c r="N166" i="49"/>
  <c r="R166" i="49"/>
  <c r="L167" i="49"/>
  <c r="P167" i="49"/>
  <c r="J168" i="49"/>
  <c r="N168" i="49"/>
  <c r="R168" i="49"/>
  <c r="L169" i="49"/>
  <c r="P169" i="49"/>
  <c r="M15" i="50"/>
  <c r="H15" i="50" s="1"/>
  <c r="P154" i="50"/>
  <c r="N155" i="50"/>
  <c r="L156" i="50"/>
  <c r="J157" i="50"/>
  <c r="R157" i="50"/>
  <c r="M177" i="49"/>
  <c r="O177" i="49" s="1"/>
  <c r="M185" i="49"/>
  <c r="O185" i="49" s="1"/>
  <c r="M191" i="49"/>
  <c r="O191" i="49" s="1"/>
  <c r="M199" i="49"/>
  <c r="O199" i="49" s="1"/>
  <c r="M208" i="49"/>
  <c r="O208" i="49" s="1"/>
  <c r="M216" i="49"/>
  <c r="O216" i="49" s="1"/>
  <c r="M46" i="50"/>
  <c r="H46" i="50" s="1"/>
  <c r="M66" i="50"/>
  <c r="H66" i="50" s="1"/>
  <c r="R75" i="50"/>
  <c r="H75" i="50" s="1"/>
  <c r="R77" i="50"/>
  <c r="H77" i="50" s="1"/>
  <c r="R79" i="50"/>
  <c r="H79" i="50" s="1"/>
  <c r="I154" i="50"/>
  <c r="I102" i="50"/>
  <c r="M102" i="50"/>
  <c r="M154" i="50"/>
  <c r="Q154" i="50"/>
  <c r="Q102" i="50"/>
  <c r="O189" i="50"/>
  <c r="I45" i="51"/>
  <c r="M45" i="51" s="1"/>
  <c r="M46" i="51"/>
  <c r="L102" i="48"/>
  <c r="P102" i="48"/>
  <c r="J102" i="49"/>
  <c r="N102" i="49"/>
  <c r="R102" i="49"/>
  <c r="N155" i="49"/>
  <c r="R155" i="49"/>
  <c r="L156" i="49"/>
  <c r="P156" i="49"/>
  <c r="J157" i="49"/>
  <c r="N157" i="49"/>
  <c r="R157" i="49"/>
  <c r="L158" i="49"/>
  <c r="P158" i="49"/>
  <c r="J159" i="49"/>
  <c r="N159" i="49"/>
  <c r="R159" i="49"/>
  <c r="M179" i="49"/>
  <c r="O179" i="49" s="1"/>
  <c r="M187" i="49"/>
  <c r="O187" i="49" s="1"/>
  <c r="M193" i="49"/>
  <c r="O193" i="49"/>
  <c r="M201" i="49"/>
  <c r="O201" i="49" s="1"/>
  <c r="M210" i="49"/>
  <c r="O210" i="49" s="1"/>
  <c r="M218" i="49"/>
  <c r="O218" i="49" s="1"/>
  <c r="H76" i="50"/>
  <c r="H78" i="50"/>
  <c r="M42" i="51"/>
  <c r="M19" i="51"/>
  <c r="H19" i="51" s="1"/>
  <c r="M47" i="51"/>
  <c r="I57" i="51"/>
  <c r="M58" i="51"/>
  <c r="H58" i="51"/>
  <c r="O120" i="51"/>
  <c r="O155" i="51"/>
  <c r="I156" i="51"/>
  <c r="I120" i="51"/>
  <c r="M156" i="51"/>
  <c r="M120" i="51"/>
  <c r="K154" i="50"/>
  <c r="O154" i="50"/>
  <c r="I155" i="50"/>
  <c r="M155" i="50"/>
  <c r="Q155" i="50"/>
  <c r="K156" i="50"/>
  <c r="O156" i="50"/>
  <c r="I157" i="50"/>
  <c r="M157" i="50"/>
  <c r="Q157" i="50"/>
  <c r="K158" i="50"/>
  <c r="O158" i="50"/>
  <c r="M159" i="50"/>
  <c r="K160" i="50"/>
  <c r="I161" i="50"/>
  <c r="Q161" i="50"/>
  <c r="O162" i="50"/>
  <c r="M163" i="50"/>
  <c r="K164" i="50"/>
  <c r="I165" i="50"/>
  <c r="Q165" i="50"/>
  <c r="O166" i="50"/>
  <c r="M167" i="50"/>
  <c r="K168" i="50"/>
  <c r="I169" i="50"/>
  <c r="Q169" i="50"/>
  <c r="M178" i="50"/>
  <c r="O178" i="50" s="1"/>
  <c r="M179" i="50"/>
  <c r="O179" i="50" s="1"/>
  <c r="I36" i="51"/>
  <c r="M37" i="51"/>
  <c r="H37" i="51"/>
  <c r="M38" i="51"/>
  <c r="H38" i="51" s="1"/>
  <c r="M55" i="51"/>
  <c r="H55" i="51" s="1"/>
  <c r="M70" i="51"/>
  <c r="H70" i="51" s="1"/>
  <c r="I72" i="51"/>
  <c r="M72" i="51" s="1"/>
  <c r="H72" i="51" s="1"/>
  <c r="M73" i="51"/>
  <c r="H73" i="51" s="1"/>
  <c r="M74" i="51"/>
  <c r="H74" i="51" s="1"/>
  <c r="J102" i="50"/>
  <c r="N102" i="50"/>
  <c r="R102" i="50"/>
  <c r="P158" i="50"/>
  <c r="J159" i="50"/>
  <c r="N159" i="50"/>
  <c r="R159" i="50"/>
  <c r="L160" i="50"/>
  <c r="P160" i="50"/>
  <c r="J161" i="50"/>
  <c r="N161" i="50"/>
  <c r="R161" i="50"/>
  <c r="U190" i="51"/>
  <c r="L162" i="50"/>
  <c r="P162" i="50"/>
  <c r="J163" i="50"/>
  <c r="N163" i="50"/>
  <c r="R163" i="50"/>
  <c r="L164" i="50"/>
  <c r="P164" i="50"/>
  <c r="J165" i="50"/>
  <c r="N165" i="50"/>
  <c r="R165" i="50"/>
  <c r="L166" i="50"/>
  <c r="P166" i="50"/>
  <c r="J167" i="50"/>
  <c r="N167" i="50"/>
  <c r="R167" i="50"/>
  <c r="L168" i="50"/>
  <c r="P168" i="50"/>
  <c r="J169" i="50"/>
  <c r="N169" i="50"/>
  <c r="R169" i="50"/>
  <c r="M195" i="50"/>
  <c r="O195" i="50" s="1"/>
  <c r="M203" i="50"/>
  <c r="O203" i="50"/>
  <c r="M212" i="50"/>
  <c r="O212" i="50" s="1"/>
  <c r="M220" i="50"/>
  <c r="O220" i="50" s="1"/>
  <c r="M183" i="50"/>
  <c r="O183" i="50" s="1"/>
  <c r="M197" i="50"/>
  <c r="O197" i="50" s="1"/>
  <c r="M206" i="50"/>
  <c r="O206" i="50" s="1"/>
  <c r="M214" i="50"/>
  <c r="O214" i="50" s="1"/>
  <c r="R77" i="51"/>
  <c r="H77" i="51"/>
  <c r="R79" i="51"/>
  <c r="H79" i="51"/>
  <c r="M175" i="51"/>
  <c r="O175" i="51" s="1"/>
  <c r="M183" i="51"/>
  <c r="O183" i="51" s="1"/>
  <c r="M191" i="51"/>
  <c r="O191" i="51"/>
  <c r="M199" i="51"/>
  <c r="O199" i="51"/>
  <c r="M208" i="51"/>
  <c r="O208" i="51" s="1"/>
  <c r="M216" i="51"/>
  <c r="O216" i="51" s="1"/>
  <c r="I155" i="51"/>
  <c r="I103" i="51"/>
  <c r="M155" i="51"/>
  <c r="M103" i="51"/>
  <c r="Q155" i="51"/>
  <c r="Q154" i="51" s="1"/>
  <c r="Q103" i="51"/>
  <c r="M177" i="51"/>
  <c r="O177" i="51"/>
  <c r="M185" i="51"/>
  <c r="O185" i="51" s="1"/>
  <c r="M193" i="51"/>
  <c r="O193" i="51" s="1"/>
  <c r="M201" i="51"/>
  <c r="O201" i="51" s="1"/>
  <c r="M210" i="51"/>
  <c r="O210" i="51" s="1"/>
  <c r="M218" i="51"/>
  <c r="O218" i="51" s="1"/>
  <c r="R76" i="51"/>
  <c r="H76" i="51" s="1"/>
  <c r="R78" i="51"/>
  <c r="H78" i="51" s="1"/>
  <c r="R80" i="51"/>
  <c r="O103" i="51"/>
  <c r="I71" i="41"/>
  <c r="M71" i="41" s="1"/>
  <c r="H71" i="41" s="1"/>
  <c r="M51" i="41"/>
  <c r="H51" i="41" s="1"/>
  <c r="I64" i="41"/>
  <c r="I63" i="41" s="1"/>
  <c r="M65" i="41"/>
  <c r="H65" i="41" s="1"/>
  <c r="I35" i="41"/>
  <c r="M54" i="41"/>
  <c r="H54" i="41" s="1"/>
  <c r="M66" i="41"/>
  <c r="H66" i="41" s="1"/>
  <c r="R77" i="41"/>
  <c r="H77" i="41" s="1"/>
  <c r="M37" i="41"/>
  <c r="H37" i="41" s="1"/>
  <c r="M41" i="41"/>
  <c r="H41" i="41"/>
  <c r="I45" i="41"/>
  <c r="M154" i="41"/>
  <c r="M102" i="41"/>
  <c r="Q154" i="41"/>
  <c r="Q102" i="41"/>
  <c r="O155" i="41"/>
  <c r="I156" i="41"/>
  <c r="M156" i="41"/>
  <c r="Q156" i="41"/>
  <c r="K157" i="41"/>
  <c r="O157" i="41"/>
  <c r="I158" i="41"/>
  <c r="M158" i="41"/>
  <c r="Q158" i="41"/>
  <c r="K159" i="41"/>
  <c r="O159" i="41"/>
  <c r="I160" i="41"/>
  <c r="M160" i="41"/>
  <c r="Q160" i="41"/>
  <c r="O161" i="41"/>
  <c r="I162" i="41"/>
  <c r="M162" i="41"/>
  <c r="Q162" i="41"/>
  <c r="K163" i="41"/>
  <c r="O163" i="41"/>
  <c r="I164" i="41"/>
  <c r="M164" i="41"/>
  <c r="Q164" i="41"/>
  <c r="K165" i="41"/>
  <c r="O165" i="41"/>
  <c r="I166" i="41"/>
  <c r="M166" i="41"/>
  <c r="Q166" i="41"/>
  <c r="K167" i="41"/>
  <c r="O167" i="41"/>
  <c r="I168" i="41"/>
  <c r="M168" i="41"/>
  <c r="Q168" i="41"/>
  <c r="K169" i="41"/>
  <c r="O169" i="41"/>
  <c r="I119" i="41"/>
  <c r="Q119" i="41"/>
  <c r="M155" i="41"/>
  <c r="R75" i="41"/>
  <c r="H75" i="41" s="1"/>
  <c r="M57" i="41"/>
  <c r="H57" i="41" s="1"/>
  <c r="M69" i="41"/>
  <c r="H69" i="41" s="1"/>
  <c r="M73" i="41"/>
  <c r="H73" i="41" s="1"/>
  <c r="I154" i="41"/>
  <c r="I102" i="41"/>
  <c r="K155" i="41"/>
  <c r="K161" i="41"/>
  <c r="R76" i="41"/>
  <c r="H76" i="41" s="1"/>
  <c r="R78" i="41"/>
  <c r="H78" i="41" s="1"/>
  <c r="K154" i="41"/>
  <c r="K34" i="42"/>
  <c r="H79" i="41"/>
  <c r="M161" i="41"/>
  <c r="Q161" i="41"/>
  <c r="K162" i="41"/>
  <c r="M163" i="41"/>
  <c r="Q163" i="41"/>
  <c r="I165" i="41"/>
  <c r="M165" i="41"/>
  <c r="O166" i="41"/>
  <c r="O153" i="41" s="1"/>
  <c r="I167" i="41"/>
  <c r="K168" i="41"/>
  <c r="O168" i="41"/>
  <c r="Q169" i="41"/>
  <c r="O154" i="41"/>
  <c r="L102" i="41"/>
  <c r="P102" i="41"/>
  <c r="L161" i="41"/>
  <c r="P161" i="41"/>
  <c r="J162" i="41"/>
  <c r="N162" i="41"/>
  <c r="R162" i="41"/>
  <c r="L163" i="41"/>
  <c r="P163" i="41"/>
  <c r="J164" i="41"/>
  <c r="N164" i="41"/>
  <c r="R164" i="41"/>
  <c r="L165" i="41"/>
  <c r="P165" i="41"/>
  <c r="J166" i="41"/>
  <c r="N166" i="41"/>
  <c r="R166" i="41"/>
  <c r="L167" i="41"/>
  <c r="P167" i="41"/>
  <c r="J168" i="41"/>
  <c r="N168" i="41"/>
  <c r="R168" i="41"/>
  <c r="L169" i="41"/>
  <c r="P169" i="41"/>
  <c r="M219" i="41"/>
  <c r="O219" i="41" s="1"/>
  <c r="M46" i="42"/>
  <c r="H46" i="42" s="1"/>
  <c r="M54" i="42"/>
  <c r="H54" i="42" s="1"/>
  <c r="M61" i="42"/>
  <c r="H61" i="42" s="1"/>
  <c r="M66" i="42"/>
  <c r="H66" i="42" s="1"/>
  <c r="M72" i="42"/>
  <c r="H72" i="42" s="1"/>
  <c r="R78" i="42"/>
  <c r="H78" i="42" s="1"/>
  <c r="I154" i="42"/>
  <c r="O155" i="42"/>
  <c r="M181" i="42"/>
  <c r="O181" i="42"/>
  <c r="M198" i="42"/>
  <c r="O198" i="42"/>
  <c r="M68" i="42"/>
  <c r="H68" i="42" s="1"/>
  <c r="P154" i="42"/>
  <c r="P102" i="42"/>
  <c r="I64" i="43"/>
  <c r="M65" i="43"/>
  <c r="H65" i="43" s="1"/>
  <c r="M66" i="43"/>
  <c r="H66" i="43" s="1"/>
  <c r="M21" i="42"/>
  <c r="H21" i="42" s="1"/>
  <c r="M31" i="42"/>
  <c r="H31" i="42" s="1"/>
  <c r="M37" i="42"/>
  <c r="H37" i="42" s="1"/>
  <c r="M45" i="42"/>
  <c r="H45" i="42" s="1"/>
  <c r="M52" i="42"/>
  <c r="H52" i="42" s="1"/>
  <c r="M59" i="42"/>
  <c r="H59" i="42" s="1"/>
  <c r="M65" i="42"/>
  <c r="H65" i="42" s="1"/>
  <c r="M71" i="42"/>
  <c r="H71" i="42" s="1"/>
  <c r="R77" i="42"/>
  <c r="H77" i="42"/>
  <c r="N102" i="42"/>
  <c r="M154" i="42"/>
  <c r="M173" i="42"/>
  <c r="O173" i="42" s="1"/>
  <c r="M183" i="42"/>
  <c r="O183" i="42" s="1"/>
  <c r="M191" i="42"/>
  <c r="O191" i="42"/>
  <c r="I44" i="43"/>
  <c r="M44" i="43" s="1"/>
  <c r="H44" i="43"/>
  <c r="M45" i="43"/>
  <c r="H45" i="43" s="1"/>
  <c r="M46" i="43"/>
  <c r="H46" i="43" s="1"/>
  <c r="I71" i="43"/>
  <c r="M71" i="43"/>
  <c r="H71" i="43" s="1"/>
  <c r="M72" i="43"/>
  <c r="H72" i="43" s="1"/>
  <c r="K119" i="43"/>
  <c r="K154" i="43"/>
  <c r="O119" i="43"/>
  <c r="O154" i="43"/>
  <c r="M119" i="43"/>
  <c r="M155" i="43"/>
  <c r="Q155" i="43"/>
  <c r="Q119" i="43"/>
  <c r="I155" i="43"/>
  <c r="M41" i="44"/>
  <c r="H41" i="44" s="1"/>
  <c r="R75" i="42"/>
  <c r="H75" i="42" s="1"/>
  <c r="L154" i="42"/>
  <c r="L102" i="42"/>
  <c r="M221" i="41"/>
  <c r="O221" i="41" s="1"/>
  <c r="M18" i="42"/>
  <c r="H18" i="42" s="1"/>
  <c r="M28" i="42"/>
  <c r="H28" i="42" s="1"/>
  <c r="M36" i="42"/>
  <c r="H36" i="42" s="1"/>
  <c r="M44" i="42"/>
  <c r="H44" i="42" s="1"/>
  <c r="M57" i="42"/>
  <c r="H57" i="42" s="1"/>
  <c r="M69" i="42"/>
  <c r="H69" i="42" s="1"/>
  <c r="R76" i="42"/>
  <c r="H76" i="42" s="1"/>
  <c r="K154" i="42"/>
  <c r="K102" i="42"/>
  <c r="O154" i="42"/>
  <c r="O102" i="42"/>
  <c r="K168" i="42"/>
  <c r="O168" i="42"/>
  <c r="I169" i="42"/>
  <c r="M169" i="42"/>
  <c r="Q169" i="42"/>
  <c r="Q154" i="42"/>
  <c r="M175" i="42"/>
  <c r="O175" i="42" s="1"/>
  <c r="I35" i="43"/>
  <c r="M36" i="43"/>
  <c r="H36" i="43" s="1"/>
  <c r="M54" i="43"/>
  <c r="H54" i="43" s="1"/>
  <c r="J154" i="42"/>
  <c r="N154" i="42"/>
  <c r="R154" i="42"/>
  <c r="M37" i="43"/>
  <c r="H37" i="43" s="1"/>
  <c r="M41" i="43"/>
  <c r="H41" i="43" s="1"/>
  <c r="M57" i="43"/>
  <c r="H57" i="43" s="1"/>
  <c r="M69" i="43"/>
  <c r="H69" i="43" s="1"/>
  <c r="M73" i="43"/>
  <c r="H73" i="43" s="1"/>
  <c r="I154" i="43"/>
  <c r="I102" i="43"/>
  <c r="M154" i="43"/>
  <c r="M102" i="43"/>
  <c r="Q154" i="43"/>
  <c r="Q102" i="43"/>
  <c r="M65" i="44"/>
  <c r="H65" i="44" s="1"/>
  <c r="J154" i="44"/>
  <c r="J102" i="44"/>
  <c r="N154" i="44"/>
  <c r="N102" i="44"/>
  <c r="R154" i="44"/>
  <c r="R102" i="44"/>
  <c r="L155" i="44"/>
  <c r="L102" i="44"/>
  <c r="P155" i="44"/>
  <c r="P102" i="44"/>
  <c r="M212" i="42"/>
  <c r="O212" i="42" s="1"/>
  <c r="M220" i="42"/>
  <c r="O220" i="42" s="1"/>
  <c r="R76" i="43"/>
  <c r="H76" i="43" s="1"/>
  <c r="R78" i="43"/>
  <c r="H78" i="43"/>
  <c r="M174" i="43"/>
  <c r="O174" i="43"/>
  <c r="M175" i="43"/>
  <c r="O175" i="43" s="1"/>
  <c r="M187" i="43"/>
  <c r="O187" i="43" s="1"/>
  <c r="I35" i="44"/>
  <c r="M36" i="44"/>
  <c r="H36" i="44" s="1"/>
  <c r="M37" i="44"/>
  <c r="H37" i="44"/>
  <c r="M45" i="44"/>
  <c r="H45" i="44"/>
  <c r="I56" i="44"/>
  <c r="M57" i="44"/>
  <c r="H57" i="44" s="1"/>
  <c r="M69" i="44"/>
  <c r="H69" i="44" s="1"/>
  <c r="I71" i="44"/>
  <c r="M71" i="44" s="1"/>
  <c r="H71" i="44" s="1"/>
  <c r="M72" i="44"/>
  <c r="H72" i="44" s="1"/>
  <c r="M73" i="44"/>
  <c r="H73" i="44" s="1"/>
  <c r="M203" i="42"/>
  <c r="O203" i="42" s="1"/>
  <c r="M208" i="42"/>
  <c r="O208" i="42" s="1"/>
  <c r="M214" i="42"/>
  <c r="O214" i="42" s="1"/>
  <c r="H75" i="43"/>
  <c r="H77" i="43"/>
  <c r="H79" i="43"/>
  <c r="O102" i="43"/>
  <c r="O162" i="43"/>
  <c r="I163" i="43"/>
  <c r="M163" i="43"/>
  <c r="K164" i="43"/>
  <c r="O164" i="43"/>
  <c r="I165" i="43"/>
  <c r="Q165" i="43"/>
  <c r="K166" i="43"/>
  <c r="O166" i="43"/>
  <c r="M167" i="43"/>
  <c r="Q167" i="43"/>
  <c r="K168" i="43"/>
  <c r="I169" i="43"/>
  <c r="M169" i="43"/>
  <c r="Q169" i="43"/>
  <c r="M176" i="43"/>
  <c r="O176" i="43"/>
  <c r="M177" i="43"/>
  <c r="O177" i="43" s="1"/>
  <c r="M191" i="43"/>
  <c r="O191" i="43" s="1"/>
  <c r="O189" i="44"/>
  <c r="L102" i="43"/>
  <c r="P102" i="43"/>
  <c r="R79" i="44"/>
  <c r="H79" i="44" s="1"/>
  <c r="M197" i="43"/>
  <c r="O197" i="43" s="1"/>
  <c r="M206" i="43"/>
  <c r="O206" i="43" s="1"/>
  <c r="M214" i="43"/>
  <c r="O214" i="43" s="1"/>
  <c r="M15" i="44"/>
  <c r="H15" i="44" s="1"/>
  <c r="M199" i="43"/>
  <c r="O199" i="43" s="1"/>
  <c r="M208" i="43"/>
  <c r="O208" i="43" s="1"/>
  <c r="M216" i="43"/>
  <c r="O216" i="43" s="1"/>
  <c r="R77" i="44"/>
  <c r="H77" i="44" s="1"/>
  <c r="K102" i="44"/>
  <c r="M174" i="44"/>
  <c r="O174" i="44" s="1"/>
  <c r="M182" i="44"/>
  <c r="O182" i="44" s="1"/>
  <c r="M190" i="44"/>
  <c r="O190" i="44" s="1"/>
  <c r="M198" i="44"/>
  <c r="O198" i="44" s="1"/>
  <c r="M207" i="44"/>
  <c r="O207" i="44" s="1"/>
  <c r="M215" i="44"/>
  <c r="O215" i="44" s="1"/>
  <c r="Q102" i="44"/>
  <c r="L154" i="44"/>
  <c r="P154" i="44"/>
  <c r="J155" i="44"/>
  <c r="N155" i="44"/>
  <c r="R155" i="44"/>
  <c r="L156" i="44"/>
  <c r="P156" i="44"/>
  <c r="J157" i="44"/>
  <c r="N157" i="44"/>
  <c r="M176" i="44"/>
  <c r="O176" i="44" s="1"/>
  <c r="M184" i="44"/>
  <c r="O184" i="44" s="1"/>
  <c r="M192" i="44"/>
  <c r="O192" i="44" s="1"/>
  <c r="M200" i="44"/>
  <c r="O200" i="44" s="1"/>
  <c r="M209" i="44"/>
  <c r="O209" i="44" s="1"/>
  <c r="M217" i="44"/>
  <c r="O217" i="44" s="1"/>
  <c r="H78" i="44"/>
  <c r="M38" i="40"/>
  <c r="H38" i="40" s="1"/>
  <c r="H47" i="40"/>
  <c r="M52" i="40"/>
  <c r="H52" i="40" s="1"/>
  <c r="M179" i="39"/>
  <c r="O179" i="39" s="1"/>
  <c r="M180" i="39"/>
  <c r="O180" i="39" s="1"/>
  <c r="M19" i="40"/>
  <c r="H19" i="40" s="1"/>
  <c r="M22" i="40"/>
  <c r="H22" i="40" s="1"/>
  <c r="J36" i="40"/>
  <c r="J35" i="40" s="1"/>
  <c r="M41" i="40"/>
  <c r="H41" i="40" s="1"/>
  <c r="M42" i="40"/>
  <c r="H42" i="40" s="1"/>
  <c r="M46" i="40"/>
  <c r="H46" i="40" s="1"/>
  <c r="M55" i="40"/>
  <c r="H55" i="40" s="1"/>
  <c r="M67" i="40"/>
  <c r="H67" i="40"/>
  <c r="U189" i="39"/>
  <c r="O189" i="39"/>
  <c r="K102" i="39"/>
  <c r="O102" i="39"/>
  <c r="I154" i="39"/>
  <c r="M154" i="39"/>
  <c r="Q154" i="39"/>
  <c r="K155" i="39"/>
  <c r="O155" i="39"/>
  <c r="I156" i="39"/>
  <c r="M156" i="39"/>
  <c r="Q156" i="39"/>
  <c r="K157" i="39"/>
  <c r="O157" i="39"/>
  <c r="I158" i="39"/>
  <c r="M158" i="39"/>
  <c r="Q158" i="39"/>
  <c r="K159" i="39"/>
  <c r="O159" i="39"/>
  <c r="I160" i="39"/>
  <c r="M160" i="39"/>
  <c r="Q160" i="39"/>
  <c r="K161" i="39"/>
  <c r="O161" i="39"/>
  <c r="I162" i="39"/>
  <c r="M162" i="39"/>
  <c r="Q162" i="39"/>
  <c r="K163" i="39"/>
  <c r="O163" i="39"/>
  <c r="I164" i="39"/>
  <c r="M164" i="39"/>
  <c r="Q164" i="39"/>
  <c r="K165" i="39"/>
  <c r="O165" i="39"/>
  <c r="I166" i="39"/>
  <c r="M166" i="39"/>
  <c r="Q166" i="39"/>
  <c r="K167" i="39"/>
  <c r="O167" i="39"/>
  <c r="I168" i="39"/>
  <c r="M168" i="39"/>
  <c r="Q168" i="39"/>
  <c r="K169" i="39"/>
  <c r="O169" i="39"/>
  <c r="M172" i="39"/>
  <c r="O172" i="39" s="1"/>
  <c r="M193" i="39"/>
  <c r="O193" i="39" s="1"/>
  <c r="M194" i="39"/>
  <c r="O194" i="39" s="1"/>
  <c r="M58" i="40"/>
  <c r="H58" i="40" s="1"/>
  <c r="M66" i="40"/>
  <c r="H66" i="40" s="1"/>
  <c r="J65" i="40"/>
  <c r="J64" i="40" s="1"/>
  <c r="M69" i="40"/>
  <c r="H69" i="40" s="1"/>
  <c r="M70" i="40"/>
  <c r="H70" i="40" s="1"/>
  <c r="I36" i="40"/>
  <c r="I35" i="40" s="1"/>
  <c r="M37" i="40"/>
  <c r="H37" i="40" s="1"/>
  <c r="M186" i="39"/>
  <c r="O186" i="39" s="1"/>
  <c r="I64" i="40"/>
  <c r="I51" i="40" s="1"/>
  <c r="M25" i="40"/>
  <c r="H25" i="40" s="1"/>
  <c r="M53" i="40"/>
  <c r="H53" i="40"/>
  <c r="R79" i="40"/>
  <c r="H79" i="40" s="1"/>
  <c r="O120" i="40"/>
  <c r="O155" i="40"/>
  <c r="I156" i="40"/>
  <c r="I120" i="40"/>
  <c r="M199" i="39"/>
  <c r="O199" i="39" s="1"/>
  <c r="M203" i="39"/>
  <c r="O203" i="39" s="1"/>
  <c r="M208" i="39"/>
  <c r="O208" i="39" s="1"/>
  <c r="M212" i="39"/>
  <c r="O212" i="39" s="1"/>
  <c r="M216" i="39"/>
  <c r="O216" i="39" s="1"/>
  <c r="M220" i="39"/>
  <c r="O220" i="39" s="1"/>
  <c r="H20" i="40"/>
  <c r="H28" i="40"/>
  <c r="H40" i="40"/>
  <c r="H44" i="40"/>
  <c r="H48" i="40"/>
  <c r="H56" i="40"/>
  <c r="H68" i="40"/>
  <c r="R77" i="40"/>
  <c r="H77" i="40" s="1"/>
  <c r="M120" i="40"/>
  <c r="H23" i="40"/>
  <c r="H27" i="40"/>
  <c r="H31" i="40"/>
  <c r="H39" i="40"/>
  <c r="H43" i="40"/>
  <c r="H59" i="40"/>
  <c r="H63" i="40"/>
  <c r="M73" i="40"/>
  <c r="H73" i="40" s="1"/>
  <c r="I155" i="40"/>
  <c r="I103" i="40"/>
  <c r="M155" i="40"/>
  <c r="M103" i="40"/>
  <c r="Q155" i="40"/>
  <c r="Q154" i="40" s="1"/>
  <c r="Q103" i="40"/>
  <c r="K156" i="40"/>
  <c r="O156" i="40"/>
  <c r="I157" i="40"/>
  <c r="M157" i="40"/>
  <c r="Q157" i="40"/>
  <c r="K158" i="40"/>
  <c r="O158" i="40"/>
  <c r="I159" i="40"/>
  <c r="M159" i="40"/>
  <c r="Q159" i="40"/>
  <c r="K160" i="40"/>
  <c r="O160" i="40"/>
  <c r="I161" i="40"/>
  <c r="M161" i="40"/>
  <c r="Q161" i="40"/>
  <c r="K162" i="40"/>
  <c r="O162" i="40"/>
  <c r="I163" i="40"/>
  <c r="M163" i="40"/>
  <c r="Q163" i="40"/>
  <c r="K164" i="40"/>
  <c r="O164" i="40"/>
  <c r="I165" i="40"/>
  <c r="M165" i="40"/>
  <c r="Q165" i="40"/>
  <c r="K166" i="40"/>
  <c r="O166" i="40"/>
  <c r="I167" i="40"/>
  <c r="M167" i="40"/>
  <c r="Q167" i="40"/>
  <c r="K168" i="40"/>
  <c r="O168" i="40"/>
  <c r="I169" i="40"/>
  <c r="M169" i="40"/>
  <c r="Q169" i="40"/>
  <c r="K170" i="40"/>
  <c r="O170" i="40"/>
  <c r="M177" i="40"/>
  <c r="O177" i="40" s="1"/>
  <c r="M185" i="40"/>
  <c r="O185" i="40" s="1"/>
  <c r="M193" i="40"/>
  <c r="O193" i="40" s="1"/>
  <c r="M201" i="40"/>
  <c r="O201" i="40" s="1"/>
  <c r="M210" i="40"/>
  <c r="O210" i="40" s="1"/>
  <c r="M218" i="40"/>
  <c r="O218" i="40" s="1"/>
  <c r="H71" i="40"/>
  <c r="R76" i="40"/>
  <c r="H76" i="40"/>
  <c r="R78" i="40"/>
  <c r="H78" i="40" s="1"/>
  <c r="R80" i="40"/>
  <c r="H80" i="40" s="1"/>
  <c r="O103" i="40"/>
  <c r="R154" i="40"/>
  <c r="M179" i="40"/>
  <c r="O179" i="40" s="1"/>
  <c r="M187" i="40"/>
  <c r="O187" i="40" s="1"/>
  <c r="M195" i="40"/>
  <c r="O195" i="40" s="1"/>
  <c r="M203" i="40"/>
  <c r="O203" i="40" s="1"/>
  <c r="M212" i="40"/>
  <c r="O212" i="40" s="1"/>
  <c r="M220" i="40"/>
  <c r="O220" i="40" s="1"/>
  <c r="K154" i="38"/>
  <c r="I72" i="38"/>
  <c r="M72" i="38" s="1"/>
  <c r="H72" i="38" s="1"/>
  <c r="R76" i="38"/>
  <c r="R78" i="38"/>
  <c r="H78" i="38" s="1"/>
  <c r="M119" i="38"/>
  <c r="O154" i="38"/>
  <c r="I36" i="38"/>
  <c r="M154" i="38"/>
  <c r="M153" i="38" s="1"/>
  <c r="M102" i="38"/>
  <c r="I119" i="38"/>
  <c r="M176" i="38"/>
  <c r="O176" i="38" s="1"/>
  <c r="M184" i="38"/>
  <c r="O184" i="38" s="1"/>
  <c r="M192" i="38"/>
  <c r="O192" i="38" s="1"/>
  <c r="M200" i="38"/>
  <c r="O200" i="38" s="1"/>
  <c r="M209" i="38"/>
  <c r="O209" i="38" s="1"/>
  <c r="M217" i="38"/>
  <c r="O217" i="38" s="1"/>
  <c r="I45" i="38"/>
  <c r="I44" i="38" s="1"/>
  <c r="M44" i="38" s="1"/>
  <c r="H44" i="38" s="1"/>
  <c r="H76" i="38"/>
  <c r="I154" i="38"/>
  <c r="I153" i="38" s="1"/>
  <c r="I102" i="38"/>
  <c r="Q154" i="38"/>
  <c r="Q153" i="38" s="1"/>
  <c r="Q102" i="38"/>
  <c r="H70" i="38"/>
  <c r="R75" i="38"/>
  <c r="H75" i="38" s="1"/>
  <c r="R77" i="38"/>
  <c r="H77" i="38" s="1"/>
  <c r="R79" i="38"/>
  <c r="H79" i="38" s="1"/>
  <c r="O102" i="38"/>
  <c r="M178" i="38"/>
  <c r="O178" i="38" s="1"/>
  <c r="M186" i="38"/>
  <c r="O186" i="38" s="1"/>
  <c r="M194" i="38"/>
  <c r="O194" i="38" s="1"/>
  <c r="M202" i="38"/>
  <c r="O202" i="38" s="1"/>
  <c r="M211" i="38"/>
  <c r="O211" i="38" s="1"/>
  <c r="M219" i="38"/>
  <c r="O219" i="38" s="1"/>
  <c r="U189" i="41"/>
  <c r="T86" i="41"/>
  <c r="O189" i="43"/>
  <c r="I35" i="46"/>
  <c r="I34" i="46" s="1"/>
  <c r="M34" i="46" s="1"/>
  <c r="H80" i="51"/>
  <c r="I63" i="48"/>
  <c r="M51" i="48"/>
  <c r="H51" i="48"/>
  <c r="I154" i="51"/>
  <c r="K154" i="51"/>
  <c r="M35" i="47"/>
  <c r="H35" i="47"/>
  <c r="M63" i="46"/>
  <c r="U189" i="46"/>
  <c r="M153" i="46"/>
  <c r="P154" i="40"/>
  <c r="M65" i="38"/>
  <c r="H65" i="38" s="1"/>
  <c r="I64" i="38"/>
  <c r="M72" i="39"/>
  <c r="H72" i="39" s="1"/>
  <c r="I71" i="39"/>
  <c r="I63" i="39" s="1"/>
  <c r="L50" i="52"/>
  <c r="U189" i="52"/>
  <c r="Q153" i="52"/>
  <c r="I64" i="52"/>
  <c r="M65" i="52"/>
  <c r="I71" i="52"/>
  <c r="M71" i="52" s="1"/>
  <c r="M72" i="52"/>
  <c r="I44" i="52"/>
  <c r="M44" i="52"/>
  <c r="M45" i="52"/>
  <c r="I35" i="52"/>
  <c r="M35" i="52" s="1"/>
  <c r="M40" i="52"/>
  <c r="K12" i="47"/>
  <c r="I34" i="50"/>
  <c r="M34" i="50" s="1"/>
  <c r="M35" i="50"/>
  <c r="I64" i="51"/>
  <c r="I63" i="49"/>
  <c r="R78" i="46"/>
  <c r="H78" i="46" s="1"/>
  <c r="R76" i="44"/>
  <c r="H76" i="44" s="1"/>
  <c r="I153" i="41"/>
  <c r="M153" i="41"/>
  <c r="I63" i="43"/>
  <c r="K153" i="41"/>
  <c r="I44" i="41"/>
  <c r="M44" i="41" s="1"/>
  <c r="H44" i="41" s="1"/>
  <c r="M45" i="41"/>
  <c r="H45" i="41" s="1"/>
  <c r="M35" i="43"/>
  <c r="I34" i="43"/>
  <c r="M34" i="43" s="1"/>
  <c r="I34" i="44"/>
  <c r="M35" i="44"/>
  <c r="M45" i="38"/>
  <c r="H45" i="38" s="1"/>
  <c r="I71" i="38"/>
  <c r="M71" i="38" s="1"/>
  <c r="H71" i="38" s="1"/>
  <c r="M36" i="38"/>
  <c r="H36" i="38" s="1"/>
  <c r="I35" i="38"/>
  <c r="I34" i="38" s="1"/>
  <c r="I34" i="41"/>
  <c r="I63" i="52"/>
  <c r="R77" i="46"/>
  <c r="H77" i="46" s="1"/>
  <c r="R75" i="44"/>
  <c r="H75" i="44" s="1"/>
  <c r="M34" i="44"/>
  <c r="R76" i="46"/>
  <c r="H76" i="46" s="1"/>
  <c r="R75" i="46"/>
  <c r="H75" i="46" s="1"/>
  <c r="F80" i="42"/>
  <c r="F79" i="42" s="1"/>
  <c r="F78" i="42" s="1"/>
  <c r="F77" i="42" s="1"/>
  <c r="F76" i="42" s="1"/>
  <c r="F75" i="42" s="1"/>
  <c r="E78" i="42"/>
  <c r="E77" i="42"/>
  <c r="E76" i="42"/>
  <c r="E75" i="42" s="1"/>
  <c r="M71" i="39" l="1"/>
  <c r="H71" i="39" s="1"/>
  <c r="I71" i="50"/>
  <c r="M72" i="50"/>
  <c r="H72" i="50" s="1"/>
  <c r="L156" i="40"/>
  <c r="M57" i="38"/>
  <c r="H57" i="38" s="1"/>
  <c r="L56" i="38"/>
  <c r="M193" i="38"/>
  <c r="O193" i="38" s="1"/>
  <c r="M210" i="38"/>
  <c r="O210" i="38" s="1"/>
  <c r="F37" i="39"/>
  <c r="F36" i="39" s="1"/>
  <c r="F46" i="39"/>
  <c r="F45" i="39" s="1"/>
  <c r="F44" i="39" s="1"/>
  <c r="L63" i="39"/>
  <c r="O168" i="39"/>
  <c r="L119" i="39"/>
  <c r="J136" i="39"/>
  <c r="F47" i="40"/>
  <c r="F46" i="40" s="1"/>
  <c r="F45" i="40" s="1"/>
  <c r="K57" i="40"/>
  <c r="M57" i="40" s="1"/>
  <c r="N102" i="38"/>
  <c r="F18" i="38"/>
  <c r="F14" i="38" s="1"/>
  <c r="H53" i="38"/>
  <c r="I56" i="38"/>
  <c r="R156" i="38"/>
  <c r="L157" i="38"/>
  <c r="P157" i="38"/>
  <c r="R159" i="38"/>
  <c r="J162" i="38"/>
  <c r="N162" i="38"/>
  <c r="J166" i="38"/>
  <c r="P166" i="38"/>
  <c r="N167" i="38"/>
  <c r="R167" i="38"/>
  <c r="P168" i="38"/>
  <c r="P169" i="38"/>
  <c r="M213" i="38"/>
  <c r="O213" i="38" s="1"/>
  <c r="M214" i="38"/>
  <c r="O214" i="38" s="1"/>
  <c r="M220" i="38"/>
  <c r="O220" i="38" s="1"/>
  <c r="I14" i="39"/>
  <c r="H19" i="39"/>
  <c r="J23" i="39"/>
  <c r="K35" i="39"/>
  <c r="K34" i="39" s="1"/>
  <c r="F41" i="39"/>
  <c r="F40" i="39" s="1"/>
  <c r="I56" i="39"/>
  <c r="H70" i="39"/>
  <c r="N155" i="39"/>
  <c r="K156" i="39"/>
  <c r="O156" i="39"/>
  <c r="Q157" i="39"/>
  <c r="N161" i="39"/>
  <c r="L162" i="39"/>
  <c r="P162" i="39"/>
  <c r="J163" i="39"/>
  <c r="N163" i="39"/>
  <c r="Q163" i="39"/>
  <c r="K164" i="39"/>
  <c r="O164" i="39"/>
  <c r="P168" i="39"/>
  <c r="J169" i="39"/>
  <c r="N169" i="39"/>
  <c r="L162" i="40"/>
  <c r="J163" i="40"/>
  <c r="L164" i="40"/>
  <c r="J165" i="40"/>
  <c r="I23" i="41"/>
  <c r="K23" i="38"/>
  <c r="N155" i="38"/>
  <c r="J156" i="38"/>
  <c r="N158" i="38"/>
  <c r="R158" i="38"/>
  <c r="N161" i="38"/>
  <c r="R161" i="38"/>
  <c r="N163" i="38"/>
  <c r="R163" i="38"/>
  <c r="P164" i="38"/>
  <c r="N165" i="38"/>
  <c r="J119" i="38"/>
  <c r="P119" i="38"/>
  <c r="H22" i="39"/>
  <c r="K23" i="39"/>
  <c r="J56" i="39"/>
  <c r="L56" i="39"/>
  <c r="F64" i="39"/>
  <c r="F63" i="39" s="1"/>
  <c r="L156" i="39"/>
  <c r="J157" i="39"/>
  <c r="N157" i="39"/>
  <c r="R157" i="39"/>
  <c r="L158" i="39"/>
  <c r="O158" i="39"/>
  <c r="R163" i="39"/>
  <c r="P164" i="39"/>
  <c r="Q165" i="39"/>
  <c r="F19" i="40"/>
  <c r="J23" i="41"/>
  <c r="H29" i="41"/>
  <c r="L64" i="41"/>
  <c r="N156" i="41"/>
  <c r="R136" i="41"/>
  <c r="L14" i="42"/>
  <c r="H39" i="42"/>
  <c r="H49" i="42"/>
  <c r="H53" i="42"/>
  <c r="R102" i="42"/>
  <c r="N159" i="42"/>
  <c r="J169" i="42"/>
  <c r="R169" i="42"/>
  <c r="F41" i="43"/>
  <c r="F40" i="43" s="1"/>
  <c r="I56" i="43"/>
  <c r="I50" i="43" s="1"/>
  <c r="R157" i="43"/>
  <c r="P158" i="43"/>
  <c r="J23" i="44"/>
  <c r="N163" i="44"/>
  <c r="R163" i="44"/>
  <c r="L164" i="44"/>
  <c r="N167" i="44"/>
  <c r="L168" i="44"/>
  <c r="Q136" i="44"/>
  <c r="K35" i="45"/>
  <c r="K34" i="45" s="1"/>
  <c r="I51" i="45"/>
  <c r="H33" i="46"/>
  <c r="H58" i="46"/>
  <c r="H60" i="46"/>
  <c r="I14" i="47"/>
  <c r="L14" i="47"/>
  <c r="H33" i="47"/>
  <c r="H62" i="47"/>
  <c r="J64" i="47"/>
  <c r="J63" i="47" s="1"/>
  <c r="H81" i="47"/>
  <c r="M174" i="47"/>
  <c r="O174" i="47" s="1"/>
  <c r="F31" i="48"/>
  <c r="J35" i="48"/>
  <c r="J34" i="48" s="1"/>
  <c r="H74" i="48"/>
  <c r="L14" i="49"/>
  <c r="J23" i="49"/>
  <c r="M23" i="49" s="1"/>
  <c r="H43" i="49"/>
  <c r="F63" i="49"/>
  <c r="K23" i="50"/>
  <c r="H33" i="50"/>
  <c r="L24" i="51"/>
  <c r="F42" i="51"/>
  <c r="F41" i="51" s="1"/>
  <c r="I137" i="51"/>
  <c r="H22" i="52"/>
  <c r="H27" i="52"/>
  <c r="F64" i="52"/>
  <c r="F63" i="52" s="1"/>
  <c r="N35" i="38"/>
  <c r="P63" i="38"/>
  <c r="N35" i="40"/>
  <c r="M202" i="39"/>
  <c r="O202" i="39" s="1"/>
  <c r="M207" i="39"/>
  <c r="O207" i="39" s="1"/>
  <c r="M209" i="39"/>
  <c r="O209" i="39" s="1"/>
  <c r="J24" i="40"/>
  <c r="J13" i="40" s="1"/>
  <c r="L36" i="40"/>
  <c r="F42" i="40"/>
  <c r="F41" i="40" s="1"/>
  <c r="M74" i="40"/>
  <c r="H74" i="40" s="1"/>
  <c r="J167" i="40"/>
  <c r="L137" i="40"/>
  <c r="R137" i="40"/>
  <c r="K56" i="41"/>
  <c r="P159" i="41"/>
  <c r="H33" i="42"/>
  <c r="J56" i="42"/>
  <c r="I155" i="42"/>
  <c r="Q155" i="42"/>
  <c r="K162" i="42"/>
  <c r="I119" i="42"/>
  <c r="I136" i="42"/>
  <c r="Q136" i="42"/>
  <c r="L14" i="43"/>
  <c r="J56" i="43"/>
  <c r="J50" i="43" s="1"/>
  <c r="F56" i="43"/>
  <c r="N159" i="43"/>
  <c r="L160" i="43"/>
  <c r="J161" i="43"/>
  <c r="R161" i="43"/>
  <c r="P166" i="43"/>
  <c r="L14" i="44"/>
  <c r="K23" i="44"/>
  <c r="H30" i="44"/>
  <c r="M102" i="44"/>
  <c r="R157" i="44"/>
  <c r="P158" i="44"/>
  <c r="N159" i="44"/>
  <c r="J165" i="44"/>
  <c r="P156" i="47"/>
  <c r="R159" i="47"/>
  <c r="J163" i="47"/>
  <c r="L166" i="47"/>
  <c r="M136" i="52"/>
  <c r="G64" i="44"/>
  <c r="G63" i="44" s="1"/>
  <c r="G50" i="44" s="1"/>
  <c r="M213" i="39"/>
  <c r="O213" i="39" s="1"/>
  <c r="K24" i="40"/>
  <c r="H30" i="40"/>
  <c r="L168" i="40"/>
  <c r="Q120" i="40"/>
  <c r="M18" i="41"/>
  <c r="H18" i="41" s="1"/>
  <c r="H26" i="41"/>
  <c r="H42" i="41"/>
  <c r="L56" i="41"/>
  <c r="F63" i="41"/>
  <c r="H70" i="41"/>
  <c r="J154" i="41"/>
  <c r="R154" i="41"/>
  <c r="J160" i="41"/>
  <c r="R160" i="41"/>
  <c r="N119" i="41"/>
  <c r="P162" i="41"/>
  <c r="R165" i="41"/>
  <c r="L136" i="41"/>
  <c r="P136" i="41"/>
  <c r="H20" i="42"/>
  <c r="H47" i="42"/>
  <c r="J155" i="42"/>
  <c r="N155" i="42"/>
  <c r="R155" i="42"/>
  <c r="L156" i="42"/>
  <c r="I157" i="42"/>
  <c r="O158" i="42"/>
  <c r="R161" i="42"/>
  <c r="P162" i="42"/>
  <c r="Q163" i="42"/>
  <c r="K164" i="42"/>
  <c r="O164" i="42"/>
  <c r="Q165" i="42"/>
  <c r="K166" i="42"/>
  <c r="O166" i="42"/>
  <c r="J136" i="42"/>
  <c r="R136" i="42"/>
  <c r="N136" i="42"/>
  <c r="F79" i="43"/>
  <c r="F78" i="43" s="1"/>
  <c r="F77" i="43" s="1"/>
  <c r="F76" i="43" s="1"/>
  <c r="F75" i="43" s="1"/>
  <c r="P157" i="43"/>
  <c r="N158" i="43"/>
  <c r="I160" i="43"/>
  <c r="M160" i="43"/>
  <c r="K161" i="43"/>
  <c r="I162" i="43"/>
  <c r="P165" i="43"/>
  <c r="I166" i="43"/>
  <c r="M166" i="43"/>
  <c r="N167" i="43"/>
  <c r="R167" i="43"/>
  <c r="L168" i="43"/>
  <c r="J169" i="43"/>
  <c r="K136" i="43"/>
  <c r="I14" i="44"/>
  <c r="I13" i="44" s="1"/>
  <c r="J51" i="44"/>
  <c r="J64" i="44"/>
  <c r="J156" i="44"/>
  <c r="K157" i="44"/>
  <c r="I158" i="44"/>
  <c r="Q158" i="44"/>
  <c r="O159" i="44"/>
  <c r="L160" i="44"/>
  <c r="J161" i="44"/>
  <c r="K165" i="44"/>
  <c r="N165" i="44"/>
  <c r="J169" i="44"/>
  <c r="O168" i="44"/>
  <c r="M169" i="44"/>
  <c r="H17" i="45"/>
  <c r="H26" i="45"/>
  <c r="H53" i="45"/>
  <c r="I64" i="45"/>
  <c r="M68" i="45"/>
  <c r="H68" i="45" s="1"/>
  <c r="J14" i="46"/>
  <c r="J13" i="46" s="1"/>
  <c r="J12" i="46" s="1"/>
  <c r="L23" i="46"/>
  <c r="H42" i="46"/>
  <c r="J56" i="46"/>
  <c r="J50" i="46" s="1"/>
  <c r="O154" i="46"/>
  <c r="I155" i="46"/>
  <c r="P119" i="46"/>
  <c r="N119" i="46"/>
  <c r="H38" i="47"/>
  <c r="J56" i="47"/>
  <c r="L56" i="47"/>
  <c r="L50" i="47" s="1"/>
  <c r="P158" i="47"/>
  <c r="R161" i="47"/>
  <c r="J165" i="47"/>
  <c r="I136" i="47"/>
  <c r="M182" i="47"/>
  <c r="O182" i="47" s="1"/>
  <c r="M189" i="47"/>
  <c r="K35" i="48"/>
  <c r="K34" i="48" s="1"/>
  <c r="M102" i="48"/>
  <c r="M136" i="48"/>
  <c r="K136" i="48"/>
  <c r="Q161" i="48"/>
  <c r="K168" i="48"/>
  <c r="Q169" i="48"/>
  <c r="L23" i="49"/>
  <c r="K56" i="49"/>
  <c r="I119" i="49"/>
  <c r="M119" i="49"/>
  <c r="K162" i="49"/>
  <c r="I163" i="49"/>
  <c r="N136" i="49"/>
  <c r="I23" i="50"/>
  <c r="F38" i="51"/>
  <c r="F37" i="51" s="1"/>
  <c r="P161" i="51"/>
  <c r="L157" i="52"/>
  <c r="P159" i="52"/>
  <c r="L161" i="52"/>
  <c r="J162" i="52"/>
  <c r="P163" i="52"/>
  <c r="L165" i="52"/>
  <c r="J166" i="52"/>
  <c r="P167" i="52"/>
  <c r="L169" i="52"/>
  <c r="N64" i="38"/>
  <c r="R40" i="52"/>
  <c r="H40" i="52" s="1"/>
  <c r="N14" i="41"/>
  <c r="R14" i="41" s="1"/>
  <c r="N50" i="49"/>
  <c r="N119" i="43"/>
  <c r="R135" i="45"/>
  <c r="M21" i="46"/>
  <c r="H21" i="46" s="1"/>
  <c r="M57" i="46"/>
  <c r="H57" i="46" s="1"/>
  <c r="M119" i="46"/>
  <c r="Q119" i="46"/>
  <c r="Q136" i="46"/>
  <c r="J23" i="47"/>
  <c r="F24" i="47"/>
  <c r="F23" i="47" s="1"/>
  <c r="I56" i="47"/>
  <c r="M56" i="47" s="1"/>
  <c r="H56" i="47" s="1"/>
  <c r="R119" i="47"/>
  <c r="J156" i="47"/>
  <c r="P157" i="47"/>
  <c r="L159" i="47"/>
  <c r="R160" i="47"/>
  <c r="N162" i="47"/>
  <c r="J164" i="47"/>
  <c r="P165" i="47"/>
  <c r="L167" i="47"/>
  <c r="L157" i="47"/>
  <c r="J158" i="47"/>
  <c r="N160" i="47"/>
  <c r="L161" i="47"/>
  <c r="P163" i="47"/>
  <c r="N164" i="47"/>
  <c r="R166" i="47"/>
  <c r="M180" i="47"/>
  <c r="O180" i="47" s="1"/>
  <c r="K14" i="49"/>
  <c r="K13" i="49" s="1"/>
  <c r="O102" i="49"/>
  <c r="J165" i="49"/>
  <c r="J153" i="49" s="1"/>
  <c r="N167" i="49"/>
  <c r="J169" i="49"/>
  <c r="F46" i="50"/>
  <c r="F45" i="50" s="1"/>
  <c r="F44" i="50" s="1"/>
  <c r="K56" i="50"/>
  <c r="K50" i="50" s="1"/>
  <c r="M61" i="50"/>
  <c r="H61" i="50" s="1"/>
  <c r="I160" i="50"/>
  <c r="Q160" i="50"/>
  <c r="K163" i="50"/>
  <c r="Q164" i="50"/>
  <c r="M166" i="50"/>
  <c r="F15" i="51"/>
  <c r="F14" i="51" s="1"/>
  <c r="H31" i="51"/>
  <c r="L57" i="51"/>
  <c r="Q120" i="51"/>
  <c r="M137" i="51"/>
  <c r="L137" i="51"/>
  <c r="P159" i="51"/>
  <c r="L161" i="51"/>
  <c r="P167" i="51"/>
  <c r="L169" i="51"/>
  <c r="J23" i="52"/>
  <c r="J13" i="52" s="1"/>
  <c r="P51" i="38"/>
  <c r="R51" i="38" s="1"/>
  <c r="N51" i="52"/>
  <c r="G63" i="38"/>
  <c r="N35" i="39"/>
  <c r="R21" i="52"/>
  <c r="H21" i="52" s="1"/>
  <c r="O51" i="52"/>
  <c r="R68" i="52"/>
  <c r="H68" i="52" s="1"/>
  <c r="P36" i="40"/>
  <c r="O23" i="41"/>
  <c r="O64" i="41"/>
  <c r="P35" i="43"/>
  <c r="P50" i="43"/>
  <c r="O64" i="43"/>
  <c r="O63" i="43" s="1"/>
  <c r="N35" i="44"/>
  <c r="N34" i="44" s="1"/>
  <c r="N13" i="44" s="1"/>
  <c r="N12" i="44" s="1"/>
  <c r="N35" i="49"/>
  <c r="P14" i="51"/>
  <c r="O24" i="51"/>
  <c r="K82" i="52"/>
  <c r="L82" i="38"/>
  <c r="R83" i="42"/>
  <c r="I82" i="43"/>
  <c r="R83" i="45"/>
  <c r="P82" i="46"/>
  <c r="H84" i="46"/>
  <c r="H86" i="48"/>
  <c r="H84" i="49"/>
  <c r="M85" i="49"/>
  <c r="H86" i="49"/>
  <c r="L82" i="50"/>
  <c r="E14" i="41"/>
  <c r="F56" i="41"/>
  <c r="F50" i="41" s="1"/>
  <c r="E64" i="41"/>
  <c r="E82" i="38"/>
  <c r="E23" i="39"/>
  <c r="E63" i="48"/>
  <c r="G35" i="49"/>
  <c r="G34" i="49" s="1"/>
  <c r="E14" i="51"/>
  <c r="P64" i="41"/>
  <c r="N64" i="42"/>
  <c r="O35" i="48"/>
  <c r="O35" i="49"/>
  <c r="O34" i="49" s="1"/>
  <c r="Q35" i="50"/>
  <c r="P35" i="50"/>
  <c r="N57" i="51"/>
  <c r="N51" i="51" s="1"/>
  <c r="M83" i="52"/>
  <c r="H83" i="52" s="1"/>
  <c r="R84" i="40"/>
  <c r="K83" i="40"/>
  <c r="P82" i="41"/>
  <c r="R83" i="44"/>
  <c r="M83" i="49"/>
  <c r="R85" i="50"/>
  <c r="E23" i="52"/>
  <c r="G56" i="52"/>
  <c r="F15" i="41"/>
  <c r="F14" i="41" s="1"/>
  <c r="G56" i="41"/>
  <c r="G56" i="42"/>
  <c r="G23" i="46"/>
  <c r="E34" i="46"/>
  <c r="E13" i="46" s="1"/>
  <c r="E34" i="47"/>
  <c r="F56" i="47"/>
  <c r="F56" i="49"/>
  <c r="E64" i="49"/>
  <c r="E63" i="49" s="1"/>
  <c r="G56" i="50"/>
  <c r="G57" i="51"/>
  <c r="R54" i="52"/>
  <c r="H54" i="52" s="1"/>
  <c r="N64" i="44"/>
  <c r="N64" i="47"/>
  <c r="Q14" i="48"/>
  <c r="P14" i="49"/>
  <c r="P13" i="49" s="1"/>
  <c r="P35" i="49"/>
  <c r="P34" i="49" s="1"/>
  <c r="Q56" i="49"/>
  <c r="O14" i="50"/>
  <c r="N14" i="51"/>
  <c r="Q36" i="51"/>
  <c r="R83" i="52"/>
  <c r="R85" i="48"/>
  <c r="H85" i="48" s="1"/>
  <c r="H86" i="52"/>
  <c r="P82" i="38"/>
  <c r="M83" i="39"/>
  <c r="F82" i="39"/>
  <c r="O82" i="42"/>
  <c r="K82" i="45"/>
  <c r="I82" i="49"/>
  <c r="F82" i="49"/>
  <c r="G23" i="52"/>
  <c r="G14" i="38"/>
  <c r="E82" i="39"/>
  <c r="E35" i="42"/>
  <c r="E51" i="43"/>
  <c r="E51" i="46"/>
  <c r="G56" i="46"/>
  <c r="G23" i="47"/>
  <c r="E23" i="47"/>
  <c r="G56" i="47"/>
  <c r="G50" i="47" s="1"/>
  <c r="G35" i="48"/>
  <c r="E82" i="48"/>
  <c r="G52" i="51"/>
  <c r="O35" i="43"/>
  <c r="O34" i="43" s="1"/>
  <c r="O51" i="50"/>
  <c r="P52" i="51"/>
  <c r="N82" i="41"/>
  <c r="M86" i="51"/>
  <c r="G51" i="41"/>
  <c r="E56" i="38"/>
  <c r="G51" i="39"/>
  <c r="E83" i="40"/>
  <c r="E23" i="42"/>
  <c r="E56" i="43"/>
  <c r="G63" i="50"/>
  <c r="G23" i="44"/>
  <c r="E64" i="44"/>
  <c r="E82" i="44"/>
  <c r="E64" i="45"/>
  <c r="E63" i="45" s="1"/>
  <c r="E50" i="45" s="1"/>
  <c r="E51" i="47"/>
  <c r="F56" i="48"/>
  <c r="G82" i="48"/>
  <c r="E51" i="49"/>
  <c r="G14" i="50"/>
  <c r="E56" i="50"/>
  <c r="E52" i="51"/>
  <c r="Q44" i="45"/>
  <c r="R44" i="45" s="1"/>
  <c r="R45" i="45"/>
  <c r="I76" i="45"/>
  <c r="M78" i="45"/>
  <c r="H78" i="45" s="1"/>
  <c r="L77" i="45"/>
  <c r="L76" i="45" s="1"/>
  <c r="L75" i="45" s="1"/>
  <c r="R72" i="45"/>
  <c r="P71" i="45"/>
  <c r="R71" i="45" s="1"/>
  <c r="L35" i="45"/>
  <c r="L34" i="45" s="1"/>
  <c r="J63" i="45"/>
  <c r="H83" i="45"/>
  <c r="G63" i="45"/>
  <c r="K23" i="45"/>
  <c r="I35" i="45"/>
  <c r="I34" i="45" s="1"/>
  <c r="K51" i="45"/>
  <c r="H55" i="45"/>
  <c r="K56" i="45"/>
  <c r="K50" i="45" s="1"/>
  <c r="M65" i="45"/>
  <c r="H65" i="45" s="1"/>
  <c r="H67" i="45"/>
  <c r="H74" i="45"/>
  <c r="R118" i="45"/>
  <c r="I135" i="45"/>
  <c r="Q135" i="45"/>
  <c r="O135" i="45"/>
  <c r="Q82" i="45"/>
  <c r="E14" i="45"/>
  <c r="L64" i="45"/>
  <c r="Q159" i="45"/>
  <c r="N34" i="45"/>
  <c r="O51" i="45"/>
  <c r="E51" i="45"/>
  <c r="I14" i="45"/>
  <c r="I56" i="45"/>
  <c r="P101" i="45"/>
  <c r="P152" i="45"/>
  <c r="J82" i="45"/>
  <c r="H84" i="45"/>
  <c r="P82" i="45"/>
  <c r="H86" i="45"/>
  <c r="E56" i="45"/>
  <c r="M44" i="45"/>
  <c r="M40" i="45"/>
  <c r="H40" i="45" s="1"/>
  <c r="M41" i="45"/>
  <c r="H41" i="45" s="1"/>
  <c r="L160" i="45"/>
  <c r="K101" i="45"/>
  <c r="G35" i="45"/>
  <c r="F63" i="45"/>
  <c r="E82" i="45"/>
  <c r="G34" i="45"/>
  <c r="G23" i="45"/>
  <c r="F24" i="45"/>
  <c r="F23" i="45" s="1"/>
  <c r="M46" i="45"/>
  <c r="H46" i="45" s="1"/>
  <c r="J159" i="45"/>
  <c r="J161" i="45"/>
  <c r="M45" i="45"/>
  <c r="H45" i="45" s="1"/>
  <c r="M183" i="45"/>
  <c r="O183" i="45" s="1"/>
  <c r="H47" i="45"/>
  <c r="U47" i="45"/>
  <c r="M196" i="45"/>
  <c r="O196" i="45" s="1"/>
  <c r="M36" i="45"/>
  <c r="H36" i="45" s="1"/>
  <c r="J35" i="45"/>
  <c r="J34" i="45" s="1"/>
  <c r="M37" i="45"/>
  <c r="H37" i="45" s="1"/>
  <c r="H38" i="45"/>
  <c r="I101" i="45"/>
  <c r="M101" i="45"/>
  <c r="M171" i="45"/>
  <c r="O171" i="45" s="1"/>
  <c r="M172" i="45"/>
  <c r="O172" i="45" s="1"/>
  <c r="M174" i="45"/>
  <c r="O174" i="45" s="1"/>
  <c r="M175" i="45"/>
  <c r="O175" i="45" s="1"/>
  <c r="M176" i="45"/>
  <c r="O176" i="45" s="1"/>
  <c r="M177" i="45"/>
  <c r="O177" i="45" s="1"/>
  <c r="M179" i="45"/>
  <c r="O179" i="45" s="1"/>
  <c r="M180" i="45"/>
  <c r="O180" i="45" s="1"/>
  <c r="M181" i="45"/>
  <c r="O181" i="45" s="1"/>
  <c r="M182" i="45"/>
  <c r="O182" i="45" s="1"/>
  <c r="M186" i="45"/>
  <c r="O186" i="45" s="1"/>
  <c r="M188" i="45"/>
  <c r="U188" i="45" s="1"/>
  <c r="M192" i="45"/>
  <c r="O192" i="45" s="1"/>
  <c r="M193" i="45"/>
  <c r="O193" i="45" s="1"/>
  <c r="M198" i="45"/>
  <c r="O198" i="45" s="1"/>
  <c r="M200" i="45"/>
  <c r="O200" i="45" s="1"/>
  <c r="M201" i="45"/>
  <c r="O201" i="45" s="1"/>
  <c r="M205" i="45"/>
  <c r="O205" i="45" s="1"/>
  <c r="M207" i="45"/>
  <c r="O207" i="45" s="1"/>
  <c r="M209" i="45"/>
  <c r="O209" i="45" s="1"/>
  <c r="M210" i="45"/>
  <c r="O210" i="45" s="1"/>
  <c r="M213" i="45"/>
  <c r="O213" i="45" s="1"/>
  <c r="M215" i="45"/>
  <c r="O215" i="45" s="1"/>
  <c r="M217" i="45"/>
  <c r="O217" i="45" s="1"/>
  <c r="L101" i="45"/>
  <c r="M190" i="45"/>
  <c r="O190" i="45" s="1"/>
  <c r="M218" i="45"/>
  <c r="O218" i="45" s="1"/>
  <c r="M15" i="45"/>
  <c r="H15" i="45" s="1"/>
  <c r="L154" i="45"/>
  <c r="L164" i="45"/>
  <c r="M178" i="45"/>
  <c r="O178" i="45" s="1"/>
  <c r="M184" i="45"/>
  <c r="O184" i="45" s="1"/>
  <c r="L162" i="45"/>
  <c r="M173" i="45"/>
  <c r="O173" i="45" s="1"/>
  <c r="M185" i="45"/>
  <c r="O185" i="45" s="1"/>
  <c r="L155" i="45"/>
  <c r="K153" i="45"/>
  <c r="K159" i="45"/>
  <c r="K167" i="45"/>
  <c r="K154" i="45"/>
  <c r="K164" i="45"/>
  <c r="J165" i="45"/>
  <c r="J167" i="45"/>
  <c r="J101" i="45"/>
  <c r="J158" i="45"/>
  <c r="J166" i="45"/>
  <c r="M153" i="45"/>
  <c r="H16" i="45"/>
  <c r="U16" i="45"/>
  <c r="I154" i="45"/>
  <c r="M156" i="45"/>
  <c r="I162" i="45"/>
  <c r="M164" i="45"/>
  <c r="I71" i="45"/>
  <c r="M72" i="45"/>
  <c r="H72" i="45" s="1"/>
  <c r="K63" i="45"/>
  <c r="L63" i="45"/>
  <c r="L50" i="45" s="1"/>
  <c r="M73" i="45"/>
  <c r="H73" i="45" s="1"/>
  <c r="I157" i="45"/>
  <c r="M64" i="45"/>
  <c r="M157" i="45"/>
  <c r="M66" i="45"/>
  <c r="H66" i="45" s="1"/>
  <c r="K158" i="45"/>
  <c r="I159" i="45"/>
  <c r="M159" i="45"/>
  <c r="K160" i="45"/>
  <c r="L158" i="45"/>
  <c r="I163" i="45"/>
  <c r="M163" i="45"/>
  <c r="K156" i="45"/>
  <c r="J163" i="45"/>
  <c r="J118" i="45"/>
  <c r="R101" i="45"/>
  <c r="O154" i="40"/>
  <c r="K154" i="40"/>
  <c r="M56" i="39"/>
  <c r="I154" i="40"/>
  <c r="M154" i="40"/>
  <c r="M154" i="51"/>
  <c r="J64" i="39"/>
  <c r="J63" i="39" s="1"/>
  <c r="M65" i="39"/>
  <c r="H65" i="39" s="1"/>
  <c r="N153" i="49"/>
  <c r="M51" i="39"/>
  <c r="J50" i="39"/>
  <c r="K35" i="38"/>
  <c r="K34" i="38" s="1"/>
  <c r="M40" i="38"/>
  <c r="H40" i="38" s="1"/>
  <c r="I34" i="52"/>
  <c r="I153" i="39"/>
  <c r="J35" i="39"/>
  <c r="J34" i="39" s="1"/>
  <c r="M40" i="39"/>
  <c r="H40" i="39" s="1"/>
  <c r="M153" i="39"/>
  <c r="Q153" i="50"/>
  <c r="L44" i="39"/>
  <c r="M44" i="39" s="1"/>
  <c r="H44" i="39" s="1"/>
  <c r="M45" i="39"/>
  <c r="H45" i="39" s="1"/>
  <c r="I35" i="39"/>
  <c r="M36" i="39"/>
  <c r="H36" i="39" s="1"/>
  <c r="L34" i="38"/>
  <c r="K153" i="52"/>
  <c r="I153" i="52"/>
  <c r="N154" i="40"/>
  <c r="K14" i="38"/>
  <c r="K13" i="38" s="1"/>
  <c r="F46" i="38"/>
  <c r="F45" i="38" s="1"/>
  <c r="F44" i="38" s="1"/>
  <c r="L64" i="38"/>
  <c r="L63" i="38" s="1"/>
  <c r="L50" i="38" s="1"/>
  <c r="O119" i="38"/>
  <c r="K119" i="38"/>
  <c r="N136" i="38"/>
  <c r="M197" i="38"/>
  <c r="O197" i="38" s="1"/>
  <c r="M203" i="38"/>
  <c r="O203" i="38" s="1"/>
  <c r="H80" i="39"/>
  <c r="M136" i="39"/>
  <c r="K136" i="39"/>
  <c r="I136" i="39"/>
  <c r="M214" i="39"/>
  <c r="O214" i="39" s="1"/>
  <c r="I24" i="40"/>
  <c r="N152" i="45"/>
  <c r="M51" i="52"/>
  <c r="M28" i="38"/>
  <c r="H28" i="38" s="1"/>
  <c r="H58" i="38"/>
  <c r="M136" i="38"/>
  <c r="I136" i="38"/>
  <c r="M208" i="38"/>
  <c r="O208" i="38" s="1"/>
  <c r="M212" i="38"/>
  <c r="O212" i="38" s="1"/>
  <c r="L14" i="39"/>
  <c r="Q102" i="39"/>
  <c r="O119" i="39"/>
  <c r="M218" i="39"/>
  <c r="O218" i="39" s="1"/>
  <c r="O153" i="52"/>
  <c r="M64" i="39"/>
  <c r="M72" i="40"/>
  <c r="H72" i="40" s="1"/>
  <c r="M31" i="38"/>
  <c r="H31" i="38" s="1"/>
  <c r="M46" i="38"/>
  <c r="H46" i="38" s="1"/>
  <c r="M61" i="38"/>
  <c r="H61" i="38" s="1"/>
  <c r="M216" i="38"/>
  <c r="O216" i="38" s="1"/>
  <c r="M218" i="38"/>
  <c r="O218" i="38" s="1"/>
  <c r="M24" i="39"/>
  <c r="H24" i="39" s="1"/>
  <c r="H49" i="39"/>
  <c r="M68" i="39"/>
  <c r="H68" i="39" s="1"/>
  <c r="R102" i="39"/>
  <c r="J161" i="39"/>
  <c r="R161" i="39"/>
  <c r="L164" i="39"/>
  <c r="P166" i="39"/>
  <c r="M23" i="38"/>
  <c r="J13" i="38"/>
  <c r="R154" i="38"/>
  <c r="N168" i="38"/>
  <c r="L169" i="38"/>
  <c r="M192" i="39"/>
  <c r="O192" i="39" s="1"/>
  <c r="M198" i="39"/>
  <c r="O198" i="39" s="1"/>
  <c r="K65" i="40"/>
  <c r="K64" i="40" s="1"/>
  <c r="K51" i="40" s="1"/>
  <c r="M153" i="52"/>
  <c r="Q153" i="46"/>
  <c r="K51" i="38"/>
  <c r="J56" i="38"/>
  <c r="M56" i="38" s="1"/>
  <c r="L23" i="39"/>
  <c r="M23" i="39" s="1"/>
  <c r="P159" i="39"/>
  <c r="J162" i="39"/>
  <c r="R166" i="39"/>
  <c r="Q136" i="39"/>
  <c r="M204" i="39"/>
  <c r="O204" i="39" s="1"/>
  <c r="M217" i="39"/>
  <c r="O217" i="39" s="1"/>
  <c r="L65" i="40"/>
  <c r="P153" i="46"/>
  <c r="I14" i="38"/>
  <c r="M14" i="38" s="1"/>
  <c r="H14" i="38" s="1"/>
  <c r="L14" i="38"/>
  <c r="K64" i="38"/>
  <c r="K63" i="38" s="1"/>
  <c r="K50" i="38" s="1"/>
  <c r="H80" i="38"/>
  <c r="L119" i="38"/>
  <c r="R155" i="38"/>
  <c r="N169" i="38"/>
  <c r="K14" i="39"/>
  <c r="K13" i="39" s="1"/>
  <c r="K12" i="39" s="1"/>
  <c r="H47" i="39"/>
  <c r="H81" i="39"/>
  <c r="K119" i="39"/>
  <c r="Q155" i="39"/>
  <c r="Q153" i="39" s="1"/>
  <c r="K158" i="39"/>
  <c r="K153" i="39" s="1"/>
  <c r="O160" i="39"/>
  <c r="O153" i="39" s="1"/>
  <c r="R136" i="39"/>
  <c r="Q153" i="41"/>
  <c r="L23" i="38"/>
  <c r="M69" i="38"/>
  <c r="H69" i="38" s="1"/>
  <c r="Q119" i="38"/>
  <c r="K163" i="38"/>
  <c r="K153" i="38" s="1"/>
  <c r="O165" i="38"/>
  <c r="O153" i="38" s="1"/>
  <c r="M191" i="38"/>
  <c r="O191" i="38" s="1"/>
  <c r="M195" i="38"/>
  <c r="O195" i="38" s="1"/>
  <c r="M215" i="38"/>
  <c r="O215" i="38" s="1"/>
  <c r="M221" i="38"/>
  <c r="O221" i="38" s="1"/>
  <c r="F24" i="39"/>
  <c r="H32" i="39"/>
  <c r="H38" i="39"/>
  <c r="H60" i="39"/>
  <c r="J119" i="39"/>
  <c r="P156" i="39"/>
  <c r="P153" i="39" s="1"/>
  <c r="N165" i="39"/>
  <c r="R167" i="39"/>
  <c r="M197" i="39"/>
  <c r="O197" i="39" s="1"/>
  <c r="M51" i="38"/>
  <c r="H51" i="38" s="1"/>
  <c r="L34" i="39"/>
  <c r="F31" i="38"/>
  <c r="N119" i="38"/>
  <c r="L159" i="38"/>
  <c r="L153" i="38" s="1"/>
  <c r="J164" i="38"/>
  <c r="J153" i="38" s="1"/>
  <c r="M199" i="38"/>
  <c r="O199" i="38" s="1"/>
  <c r="M201" i="38"/>
  <c r="O201" i="38" s="1"/>
  <c r="M206" i="38"/>
  <c r="O206" i="38" s="1"/>
  <c r="J14" i="39"/>
  <c r="K63" i="39"/>
  <c r="K50" i="39" s="1"/>
  <c r="J102" i="39"/>
  <c r="Q119" i="39"/>
  <c r="L136" i="39"/>
  <c r="K14" i="40"/>
  <c r="H33" i="40"/>
  <c r="P103" i="40"/>
  <c r="K120" i="40"/>
  <c r="M137" i="40"/>
  <c r="H19" i="41"/>
  <c r="H22" i="41"/>
  <c r="R102" i="41"/>
  <c r="P154" i="41"/>
  <c r="N155" i="41"/>
  <c r="J158" i="41"/>
  <c r="J153" i="41" s="1"/>
  <c r="R158" i="41"/>
  <c r="I56" i="42"/>
  <c r="I50" i="42" s="1"/>
  <c r="H74" i="42"/>
  <c r="J157" i="42"/>
  <c r="P166" i="42"/>
  <c r="H30" i="43"/>
  <c r="K158" i="43"/>
  <c r="O159" i="43"/>
  <c r="R136" i="43"/>
  <c r="P155" i="43"/>
  <c r="N136" i="43"/>
  <c r="L161" i="43"/>
  <c r="N164" i="43"/>
  <c r="P167" i="43"/>
  <c r="I51" i="44"/>
  <c r="L56" i="44"/>
  <c r="L64" i="44"/>
  <c r="L63" i="44" s="1"/>
  <c r="H67" i="44"/>
  <c r="L162" i="44"/>
  <c r="L166" i="44"/>
  <c r="Q119" i="44"/>
  <c r="O156" i="44"/>
  <c r="K162" i="44"/>
  <c r="Q163" i="44"/>
  <c r="L23" i="45"/>
  <c r="F46" i="45"/>
  <c r="F45" i="45" s="1"/>
  <c r="F44" i="45" s="1"/>
  <c r="K162" i="45"/>
  <c r="K118" i="45"/>
  <c r="J135" i="45"/>
  <c r="H25" i="42"/>
  <c r="H30" i="42"/>
  <c r="M41" i="42"/>
  <c r="H41" i="42" s="1"/>
  <c r="I23" i="43"/>
  <c r="H70" i="44"/>
  <c r="H19" i="45"/>
  <c r="L118" i="45"/>
  <c r="M194" i="45"/>
  <c r="O194" i="45" s="1"/>
  <c r="M202" i="45"/>
  <c r="O202" i="45" s="1"/>
  <c r="M211" i="45"/>
  <c r="O211" i="45" s="1"/>
  <c r="M219" i="45"/>
  <c r="O219" i="45" s="1"/>
  <c r="H16" i="46"/>
  <c r="K119" i="41"/>
  <c r="J64" i="42"/>
  <c r="L158" i="43"/>
  <c r="R163" i="43"/>
  <c r="P164" i="43"/>
  <c r="O161" i="44"/>
  <c r="M162" i="44"/>
  <c r="M166" i="44"/>
  <c r="M195" i="39"/>
  <c r="O195" i="39" s="1"/>
  <c r="P137" i="40"/>
  <c r="H55" i="41"/>
  <c r="R156" i="41"/>
  <c r="O102" i="41"/>
  <c r="K136" i="41"/>
  <c r="I23" i="42"/>
  <c r="L56" i="42"/>
  <c r="K64" i="42"/>
  <c r="K63" i="42" s="1"/>
  <c r="K50" i="42" s="1"/>
  <c r="K160" i="42"/>
  <c r="I161" i="42"/>
  <c r="L164" i="42"/>
  <c r="R119" i="42"/>
  <c r="L162" i="42"/>
  <c r="N165" i="42"/>
  <c r="P168" i="42"/>
  <c r="K136" i="42"/>
  <c r="I14" i="43"/>
  <c r="L154" i="43"/>
  <c r="O167" i="43"/>
  <c r="O136" i="43"/>
  <c r="M158" i="43"/>
  <c r="K159" i="43"/>
  <c r="O161" i="43"/>
  <c r="M162" i="43"/>
  <c r="Q164" i="43"/>
  <c r="I168" i="43"/>
  <c r="Q168" i="43"/>
  <c r="J63" i="44"/>
  <c r="K163" i="44"/>
  <c r="I164" i="44"/>
  <c r="N158" i="44"/>
  <c r="L163" i="44"/>
  <c r="J164" i="44"/>
  <c r="L167" i="44"/>
  <c r="J168" i="44"/>
  <c r="H27" i="45"/>
  <c r="M219" i="39"/>
  <c r="O219" i="39" s="1"/>
  <c r="F38" i="40"/>
  <c r="F37" i="40" s="1"/>
  <c r="F36" i="40" s="1"/>
  <c r="F35" i="40" s="1"/>
  <c r="L160" i="40"/>
  <c r="J120" i="40"/>
  <c r="Q137" i="40"/>
  <c r="K14" i="41"/>
  <c r="M21" i="41"/>
  <c r="H21" i="41" s="1"/>
  <c r="H14" i="41" s="1"/>
  <c r="M23" i="41"/>
  <c r="M72" i="41"/>
  <c r="H72" i="41" s="1"/>
  <c r="N158" i="41"/>
  <c r="L159" i="41"/>
  <c r="R161" i="41"/>
  <c r="N163" i="41"/>
  <c r="J23" i="42"/>
  <c r="L35" i="42"/>
  <c r="L34" i="42" s="1"/>
  <c r="L13" i="42" s="1"/>
  <c r="F46" i="42"/>
  <c r="F45" i="42" s="1"/>
  <c r="F44" i="42" s="1"/>
  <c r="H60" i="42"/>
  <c r="L64" i="42"/>
  <c r="L63" i="42" s="1"/>
  <c r="L50" i="42" s="1"/>
  <c r="L160" i="42"/>
  <c r="J161" i="42"/>
  <c r="I165" i="42"/>
  <c r="N119" i="42"/>
  <c r="J14" i="43"/>
  <c r="J13" i="43" s="1"/>
  <c r="J12" i="43" s="1"/>
  <c r="K23" i="43"/>
  <c r="F37" i="43"/>
  <c r="F36" i="43" s="1"/>
  <c r="M59" i="43"/>
  <c r="H59" i="43" s="1"/>
  <c r="K157" i="43"/>
  <c r="Q162" i="43"/>
  <c r="M168" i="43"/>
  <c r="L51" i="44"/>
  <c r="L50" i="44" s="1"/>
  <c r="K64" i="44"/>
  <c r="K63" i="44" s="1"/>
  <c r="K50" i="44" s="1"/>
  <c r="L158" i="44"/>
  <c r="J159" i="44"/>
  <c r="L14" i="45"/>
  <c r="H25" i="45"/>
  <c r="H60" i="45"/>
  <c r="I155" i="45"/>
  <c r="M118" i="45"/>
  <c r="M206" i="39"/>
  <c r="O206" i="39" s="1"/>
  <c r="M210" i="39"/>
  <c r="O210" i="39" s="1"/>
  <c r="M221" i="39"/>
  <c r="O221" i="39" s="1"/>
  <c r="L14" i="40"/>
  <c r="L24" i="40"/>
  <c r="L155" i="40"/>
  <c r="R120" i="40"/>
  <c r="P120" i="40"/>
  <c r="N120" i="40"/>
  <c r="J137" i="40"/>
  <c r="P166" i="41"/>
  <c r="N167" i="41"/>
  <c r="P157" i="41"/>
  <c r="J14" i="42"/>
  <c r="M14" i="42" s="1"/>
  <c r="H14" i="42" s="1"/>
  <c r="H19" i="42"/>
  <c r="F50" i="42"/>
  <c r="H55" i="42"/>
  <c r="H58" i="42"/>
  <c r="M155" i="42"/>
  <c r="K158" i="42"/>
  <c r="J165" i="42"/>
  <c r="K14" i="43"/>
  <c r="K13" i="43" s="1"/>
  <c r="M31" i="43"/>
  <c r="H31" i="43" s="1"/>
  <c r="F51" i="44"/>
  <c r="M158" i="44"/>
  <c r="K159" i="44"/>
  <c r="R159" i="44"/>
  <c r="O160" i="44"/>
  <c r="Q164" i="44"/>
  <c r="I168" i="44"/>
  <c r="P168" i="44"/>
  <c r="J14" i="45"/>
  <c r="I23" i="45"/>
  <c r="Q155" i="45"/>
  <c r="R161" i="45"/>
  <c r="R152" i="45" s="1"/>
  <c r="M190" i="39"/>
  <c r="O190" i="39" s="1"/>
  <c r="M201" i="39"/>
  <c r="O201" i="39" s="1"/>
  <c r="F32" i="40"/>
  <c r="F24" i="40" s="1"/>
  <c r="H49" i="40"/>
  <c r="L163" i="40"/>
  <c r="J169" i="40"/>
  <c r="L120" i="40"/>
  <c r="N154" i="41"/>
  <c r="L155" i="41"/>
  <c r="L153" i="41" s="1"/>
  <c r="R157" i="41"/>
  <c r="P158" i="41"/>
  <c r="N159" i="41"/>
  <c r="R169" i="41"/>
  <c r="O119" i="41"/>
  <c r="M136" i="41"/>
  <c r="F64" i="42"/>
  <c r="F63" i="42" s="1"/>
  <c r="K156" i="42"/>
  <c r="K153" i="42" s="1"/>
  <c r="I159" i="42"/>
  <c r="I153" i="42" s="1"/>
  <c r="O162" i="42"/>
  <c r="O153" i="42" s="1"/>
  <c r="M119" i="42"/>
  <c r="Q157" i="42"/>
  <c r="Q161" i="42"/>
  <c r="M167" i="42"/>
  <c r="Q158" i="43"/>
  <c r="M164" i="43"/>
  <c r="K165" i="43"/>
  <c r="K169" i="43"/>
  <c r="H33" i="44"/>
  <c r="F41" i="44"/>
  <c r="F40" i="44" s="1"/>
  <c r="J56" i="44"/>
  <c r="J50" i="44" s="1"/>
  <c r="I160" i="44"/>
  <c r="P160" i="44"/>
  <c r="I136" i="44"/>
  <c r="I166" i="44"/>
  <c r="F15" i="45"/>
  <c r="F14" i="45" s="1"/>
  <c r="J23" i="45"/>
  <c r="F41" i="45"/>
  <c r="F40" i="45" s="1"/>
  <c r="F35" i="45" s="1"/>
  <c r="J51" i="45"/>
  <c r="M51" i="45" s="1"/>
  <c r="I153" i="45"/>
  <c r="M161" i="45"/>
  <c r="I118" i="45"/>
  <c r="Q118" i="45"/>
  <c r="O118" i="45"/>
  <c r="M155" i="45"/>
  <c r="I161" i="45"/>
  <c r="Q165" i="45"/>
  <c r="K168" i="45"/>
  <c r="P119" i="41"/>
  <c r="O136" i="42"/>
  <c r="L56" i="43"/>
  <c r="L50" i="43" s="1"/>
  <c r="I136" i="43"/>
  <c r="I158" i="43"/>
  <c r="F15" i="44"/>
  <c r="F14" i="44" s="1"/>
  <c r="F24" i="44"/>
  <c r="F23" i="44" s="1"/>
  <c r="J119" i="44"/>
  <c r="R119" i="44"/>
  <c r="P119" i="44"/>
  <c r="R162" i="44"/>
  <c r="R166" i="44"/>
  <c r="R136" i="44"/>
  <c r="P136" i="44"/>
  <c r="N156" i="44"/>
  <c r="L136" i="44"/>
  <c r="J136" i="44"/>
  <c r="R158" i="44"/>
  <c r="P159" i="44"/>
  <c r="N160" i="44"/>
  <c r="L161" i="44"/>
  <c r="P163" i="44"/>
  <c r="P135" i="45"/>
  <c r="F41" i="46"/>
  <c r="F40" i="46" s="1"/>
  <c r="K56" i="46"/>
  <c r="K160" i="46"/>
  <c r="K153" i="46" s="1"/>
  <c r="L119" i="46"/>
  <c r="I119" i="46"/>
  <c r="I136" i="46"/>
  <c r="M28" i="47"/>
  <c r="H28" i="47" s="1"/>
  <c r="H55" i="47"/>
  <c r="J154" i="47"/>
  <c r="M169" i="47"/>
  <c r="Q119" i="47"/>
  <c r="N119" i="47"/>
  <c r="O136" i="47"/>
  <c r="O158" i="47"/>
  <c r="Q161" i="47"/>
  <c r="I165" i="47"/>
  <c r="K168" i="47"/>
  <c r="J56" i="48"/>
  <c r="K64" i="48"/>
  <c r="K63" i="48" s="1"/>
  <c r="Q154" i="48"/>
  <c r="J156" i="48"/>
  <c r="Q158" i="48"/>
  <c r="O159" i="48"/>
  <c r="M160" i="48"/>
  <c r="J161" i="48"/>
  <c r="O162" i="48"/>
  <c r="M163" i="48"/>
  <c r="J164" i="48"/>
  <c r="Q166" i="48"/>
  <c r="J168" i="48"/>
  <c r="Q168" i="48"/>
  <c r="H47" i="49"/>
  <c r="I158" i="49"/>
  <c r="O167" i="49"/>
  <c r="I169" i="49"/>
  <c r="I14" i="50"/>
  <c r="I13" i="50" s="1"/>
  <c r="L56" i="50"/>
  <c r="L50" i="50" s="1"/>
  <c r="I156" i="50"/>
  <c r="I164" i="50"/>
  <c r="R162" i="52"/>
  <c r="L119" i="52"/>
  <c r="N64" i="39"/>
  <c r="N63" i="39" s="1"/>
  <c r="R45" i="52"/>
  <c r="H45" i="52" s="1"/>
  <c r="N44" i="52"/>
  <c r="R44" i="52" s="1"/>
  <c r="H44" i="52" s="1"/>
  <c r="O64" i="40"/>
  <c r="Q35" i="44"/>
  <c r="P63" i="46"/>
  <c r="K14" i="46"/>
  <c r="F46" i="46"/>
  <c r="F45" i="46" s="1"/>
  <c r="F44" i="46" s="1"/>
  <c r="H49" i="46"/>
  <c r="L56" i="46"/>
  <c r="L50" i="46" s="1"/>
  <c r="I161" i="46"/>
  <c r="J163" i="46"/>
  <c r="J155" i="46"/>
  <c r="R159" i="46"/>
  <c r="R153" i="46" s="1"/>
  <c r="N161" i="46"/>
  <c r="N153" i="46" s="1"/>
  <c r="L23" i="47"/>
  <c r="F41" i="47"/>
  <c r="F40" i="47" s="1"/>
  <c r="H60" i="47"/>
  <c r="I64" i="47"/>
  <c r="I63" i="47" s="1"/>
  <c r="H80" i="47"/>
  <c r="M157" i="47"/>
  <c r="M153" i="47" s="1"/>
  <c r="O160" i="47"/>
  <c r="Q163" i="47"/>
  <c r="I167" i="47"/>
  <c r="J119" i="47"/>
  <c r="M119" i="47"/>
  <c r="M185" i="47"/>
  <c r="O185" i="47" s="1"/>
  <c r="J14" i="48"/>
  <c r="J13" i="48" s="1"/>
  <c r="K102" i="48"/>
  <c r="N155" i="48"/>
  <c r="K156" i="48"/>
  <c r="R156" i="48"/>
  <c r="K161" i="48"/>
  <c r="R161" i="48"/>
  <c r="N163" i="48"/>
  <c r="Q164" i="48"/>
  <c r="N167" i="48"/>
  <c r="R168" i="48"/>
  <c r="L119" i="48"/>
  <c r="I14" i="49"/>
  <c r="F37" i="49"/>
  <c r="F36" i="49" s="1"/>
  <c r="F79" i="49"/>
  <c r="F78" i="49" s="1"/>
  <c r="F77" i="49" s="1"/>
  <c r="F76" i="49" s="1"/>
  <c r="F75" i="49" s="1"/>
  <c r="O154" i="49"/>
  <c r="L160" i="49"/>
  <c r="L153" i="49" s="1"/>
  <c r="I167" i="49"/>
  <c r="Q169" i="49"/>
  <c r="N119" i="49"/>
  <c r="O136" i="49"/>
  <c r="I164" i="49"/>
  <c r="O165" i="49"/>
  <c r="M166" i="49"/>
  <c r="K167" i="49"/>
  <c r="Q168" i="49"/>
  <c r="J14" i="50"/>
  <c r="J13" i="50" s="1"/>
  <c r="F18" i="50"/>
  <c r="J64" i="50"/>
  <c r="P102" i="50"/>
  <c r="O165" i="50"/>
  <c r="N56" i="38"/>
  <c r="R56" i="38" s="1"/>
  <c r="N50" i="43"/>
  <c r="N63" i="44"/>
  <c r="M195" i="45"/>
  <c r="O195" i="45" s="1"/>
  <c r="M203" i="45"/>
  <c r="O203" i="45" s="1"/>
  <c r="M212" i="45"/>
  <c r="O212" i="45" s="1"/>
  <c r="M220" i="45"/>
  <c r="O220" i="45" s="1"/>
  <c r="L14" i="46"/>
  <c r="L13" i="46" s="1"/>
  <c r="H55" i="46"/>
  <c r="O162" i="46"/>
  <c r="I169" i="46"/>
  <c r="M136" i="46"/>
  <c r="J14" i="47"/>
  <c r="N157" i="47"/>
  <c r="P160" i="47"/>
  <c r="J162" i="47"/>
  <c r="R163" i="47"/>
  <c r="L165" i="47"/>
  <c r="J167" i="47"/>
  <c r="Q136" i="47"/>
  <c r="M172" i="47"/>
  <c r="O172" i="47" s="1"/>
  <c r="L14" i="48"/>
  <c r="I162" i="48"/>
  <c r="Q162" i="48"/>
  <c r="O163" i="48"/>
  <c r="R164" i="48"/>
  <c r="O165" i="48"/>
  <c r="O167" i="48"/>
  <c r="L168" i="48"/>
  <c r="O169" i="48"/>
  <c r="K119" i="48"/>
  <c r="Q119" i="48"/>
  <c r="J136" i="48"/>
  <c r="R136" i="48"/>
  <c r="L136" i="48"/>
  <c r="J14" i="49"/>
  <c r="L35" i="49"/>
  <c r="L34" i="49" s="1"/>
  <c r="L13" i="49" s="1"/>
  <c r="I51" i="49"/>
  <c r="P154" i="49"/>
  <c r="P153" i="49" s="1"/>
  <c r="I161" i="49"/>
  <c r="Q163" i="49"/>
  <c r="M164" i="49"/>
  <c r="R169" i="49"/>
  <c r="O119" i="49"/>
  <c r="H19" i="50"/>
  <c r="H60" i="50"/>
  <c r="O157" i="50"/>
  <c r="I168" i="50"/>
  <c r="I119" i="50"/>
  <c r="O14" i="52"/>
  <c r="R15" i="52"/>
  <c r="H15" i="52" s="1"/>
  <c r="O35" i="52"/>
  <c r="R36" i="52"/>
  <c r="H36" i="52" s="1"/>
  <c r="M69" i="46"/>
  <c r="H69" i="46" s="1"/>
  <c r="J51" i="47"/>
  <c r="J136" i="47"/>
  <c r="P136" i="47"/>
  <c r="N136" i="47"/>
  <c r="K23" i="48"/>
  <c r="L35" i="48"/>
  <c r="L164" i="48"/>
  <c r="K169" i="49"/>
  <c r="P119" i="49"/>
  <c r="R161" i="49"/>
  <c r="R153" i="49" s="1"/>
  <c r="M163" i="49"/>
  <c r="K168" i="49"/>
  <c r="R166" i="52"/>
  <c r="N34" i="38"/>
  <c r="N13" i="38" s="1"/>
  <c r="O64" i="52"/>
  <c r="O63" i="52" s="1"/>
  <c r="O50" i="52" s="1"/>
  <c r="P63" i="41"/>
  <c r="P63" i="42"/>
  <c r="N41" i="51"/>
  <c r="R42" i="51"/>
  <c r="H42" i="51" s="1"/>
  <c r="Q46" i="51"/>
  <c r="R47" i="51"/>
  <c r="H47" i="51" s="1"/>
  <c r="M18" i="46"/>
  <c r="H18" i="46" s="1"/>
  <c r="H27" i="46"/>
  <c r="H30" i="46"/>
  <c r="H32" i="46"/>
  <c r="H43" i="46"/>
  <c r="H20" i="47"/>
  <c r="H27" i="47"/>
  <c r="H32" i="47"/>
  <c r="H74" i="47"/>
  <c r="N154" i="47"/>
  <c r="L158" i="47"/>
  <c r="N161" i="47"/>
  <c r="P164" i="47"/>
  <c r="P169" i="47"/>
  <c r="K136" i="47"/>
  <c r="H19" i="48"/>
  <c r="J157" i="48"/>
  <c r="J165" i="48"/>
  <c r="M57" i="49"/>
  <c r="H57" i="49" s="1"/>
  <c r="K161" i="49"/>
  <c r="L23" i="50"/>
  <c r="M23" i="50" s="1"/>
  <c r="H38" i="50"/>
  <c r="O161" i="50"/>
  <c r="P35" i="44"/>
  <c r="P34" i="44" s="1"/>
  <c r="O158" i="48"/>
  <c r="I165" i="48"/>
  <c r="O166" i="48"/>
  <c r="O63" i="38"/>
  <c r="N34" i="52"/>
  <c r="N13" i="52" s="1"/>
  <c r="N64" i="52"/>
  <c r="N63" i="52" s="1"/>
  <c r="R65" i="52"/>
  <c r="H65" i="52" s="1"/>
  <c r="N50" i="44"/>
  <c r="M178" i="47"/>
  <c r="O178" i="47" s="1"/>
  <c r="M186" i="47"/>
  <c r="O186" i="47" s="1"/>
  <c r="Q159" i="49"/>
  <c r="M161" i="49"/>
  <c r="O164" i="49"/>
  <c r="M165" i="49"/>
  <c r="M169" i="49"/>
  <c r="I56" i="50"/>
  <c r="P119" i="52"/>
  <c r="P155" i="52"/>
  <c r="P153" i="52" s="1"/>
  <c r="J158" i="52"/>
  <c r="J119" i="52"/>
  <c r="J136" i="52"/>
  <c r="J154" i="52"/>
  <c r="J153" i="52" s="1"/>
  <c r="N13" i="40"/>
  <c r="O35" i="44"/>
  <c r="N35" i="46"/>
  <c r="O158" i="46"/>
  <c r="O153" i="46" s="1"/>
  <c r="O166" i="46"/>
  <c r="M18" i="47"/>
  <c r="H18" i="47" s="1"/>
  <c r="H25" i="47"/>
  <c r="H49" i="47"/>
  <c r="O156" i="47"/>
  <c r="Q159" i="47"/>
  <c r="I163" i="47"/>
  <c r="I153" i="47" s="1"/>
  <c r="K166" i="47"/>
  <c r="K153" i="47" s="1"/>
  <c r="J168" i="47"/>
  <c r="P119" i="47"/>
  <c r="I14" i="48"/>
  <c r="I13" i="48" s="1"/>
  <c r="H32" i="48"/>
  <c r="M54" i="48"/>
  <c r="H54" i="48" s="1"/>
  <c r="M61" i="48"/>
  <c r="H61" i="48" s="1"/>
  <c r="J64" i="48"/>
  <c r="J63" i="48" s="1"/>
  <c r="F79" i="48"/>
  <c r="F78" i="48" s="1"/>
  <c r="F77" i="48" s="1"/>
  <c r="F76" i="48" s="1"/>
  <c r="F75" i="48" s="1"/>
  <c r="P154" i="48"/>
  <c r="I156" i="48"/>
  <c r="I158" i="48"/>
  <c r="P158" i="48"/>
  <c r="L160" i="48"/>
  <c r="P161" i="48"/>
  <c r="N162" i="48"/>
  <c r="L163" i="48"/>
  <c r="I166" i="48"/>
  <c r="P166" i="48"/>
  <c r="I168" i="48"/>
  <c r="R119" i="48"/>
  <c r="P119" i="48"/>
  <c r="N119" i="48"/>
  <c r="M31" i="49"/>
  <c r="H31" i="49" s="1"/>
  <c r="F41" i="49"/>
  <c r="F40" i="49" s="1"/>
  <c r="F46" i="49"/>
  <c r="F45" i="49" s="1"/>
  <c r="F44" i="49" s="1"/>
  <c r="P102" i="49"/>
  <c r="K164" i="49"/>
  <c r="K166" i="49"/>
  <c r="R119" i="49"/>
  <c r="H30" i="50"/>
  <c r="J64" i="52"/>
  <c r="N34" i="49"/>
  <c r="K57" i="51"/>
  <c r="K51" i="51" s="1"/>
  <c r="P165" i="51"/>
  <c r="P169" i="51"/>
  <c r="J56" i="52"/>
  <c r="N63" i="50"/>
  <c r="N34" i="39"/>
  <c r="Q56" i="39"/>
  <c r="R56" i="39" s="1"/>
  <c r="P14" i="52"/>
  <c r="Q35" i="52"/>
  <c r="O56" i="41"/>
  <c r="R56" i="41" s="1"/>
  <c r="P35" i="42"/>
  <c r="P34" i="42" s="1"/>
  <c r="Q64" i="42"/>
  <c r="Q23" i="43"/>
  <c r="R23" i="43" s="1"/>
  <c r="O56" i="44"/>
  <c r="R56" i="44" s="1"/>
  <c r="N14" i="45"/>
  <c r="R14" i="45" s="1"/>
  <c r="Q35" i="45"/>
  <c r="Q34" i="45" s="1"/>
  <c r="N56" i="45"/>
  <c r="O35" i="46"/>
  <c r="O34" i="46" s="1"/>
  <c r="P14" i="47"/>
  <c r="P35" i="48"/>
  <c r="R166" i="50"/>
  <c r="P167" i="50"/>
  <c r="N136" i="50"/>
  <c r="J160" i="50"/>
  <c r="P161" i="50"/>
  <c r="L163" i="50"/>
  <c r="R168" i="50"/>
  <c r="P169" i="50"/>
  <c r="J24" i="51"/>
  <c r="O168" i="51"/>
  <c r="P35" i="38"/>
  <c r="P34" i="38" s="1"/>
  <c r="O35" i="39"/>
  <c r="O51" i="39"/>
  <c r="O50" i="39" s="1"/>
  <c r="Q14" i="52"/>
  <c r="Q56" i="52"/>
  <c r="N35" i="42"/>
  <c r="P56" i="42"/>
  <c r="R56" i="42" s="1"/>
  <c r="O14" i="43"/>
  <c r="P56" i="44"/>
  <c r="O23" i="45"/>
  <c r="O56" i="45"/>
  <c r="O50" i="45" s="1"/>
  <c r="P63" i="45"/>
  <c r="O23" i="46"/>
  <c r="O56" i="46"/>
  <c r="O64" i="46"/>
  <c r="R64" i="46" s="1"/>
  <c r="H64" i="46" s="1"/>
  <c r="Q14" i="47"/>
  <c r="Q64" i="49"/>
  <c r="Q63" i="49" s="1"/>
  <c r="O52" i="51"/>
  <c r="R52" i="51" s="1"/>
  <c r="M85" i="52"/>
  <c r="I82" i="52"/>
  <c r="E34" i="42"/>
  <c r="E63" i="47"/>
  <c r="O136" i="50"/>
  <c r="L14" i="51"/>
  <c r="L65" i="51"/>
  <c r="R103" i="51"/>
  <c r="N120" i="51"/>
  <c r="L120" i="51"/>
  <c r="R157" i="51"/>
  <c r="L160" i="51"/>
  <c r="R161" i="51"/>
  <c r="L164" i="51"/>
  <c r="R165" i="51"/>
  <c r="L168" i="51"/>
  <c r="R169" i="51"/>
  <c r="H16" i="52"/>
  <c r="N156" i="52"/>
  <c r="N160" i="52"/>
  <c r="N164" i="52"/>
  <c r="N168" i="52"/>
  <c r="Q35" i="38"/>
  <c r="P35" i="39"/>
  <c r="P34" i="39" s="1"/>
  <c r="P51" i="39"/>
  <c r="O35" i="42"/>
  <c r="O34" i="42" s="1"/>
  <c r="P14" i="43"/>
  <c r="P56" i="46"/>
  <c r="H86" i="46"/>
  <c r="N136" i="52"/>
  <c r="P23" i="38"/>
  <c r="R23" i="38" s="1"/>
  <c r="O50" i="43"/>
  <c r="Q34" i="39"/>
  <c r="Q51" i="39"/>
  <c r="O23" i="52"/>
  <c r="R23" i="52" s="1"/>
  <c r="Q51" i="52"/>
  <c r="O56" i="52"/>
  <c r="R56" i="52" s="1"/>
  <c r="O24" i="40"/>
  <c r="R24" i="40" s="1"/>
  <c r="Q36" i="40"/>
  <c r="Q35" i="40" s="1"/>
  <c r="Q13" i="40" s="1"/>
  <c r="O57" i="40"/>
  <c r="O64" i="42"/>
  <c r="Q14" i="43"/>
  <c r="Q23" i="45"/>
  <c r="N51" i="45"/>
  <c r="R51" i="45" s="1"/>
  <c r="O14" i="46"/>
  <c r="R14" i="46" s="1"/>
  <c r="N51" i="46"/>
  <c r="R51" i="46" s="1"/>
  <c r="H51" i="46" s="1"/>
  <c r="R71" i="46"/>
  <c r="H71" i="46" s="1"/>
  <c r="O35" i="50"/>
  <c r="Q82" i="47"/>
  <c r="R83" i="47"/>
  <c r="K167" i="50"/>
  <c r="J155" i="51"/>
  <c r="O156" i="51"/>
  <c r="O154" i="51" s="1"/>
  <c r="J168" i="51"/>
  <c r="L136" i="52"/>
  <c r="N13" i="43"/>
  <c r="N12" i="43" s="1"/>
  <c r="N50" i="52"/>
  <c r="P57" i="40"/>
  <c r="P51" i="40" s="1"/>
  <c r="Q64" i="43"/>
  <c r="R64" i="43" s="1"/>
  <c r="Q64" i="45"/>
  <c r="Q50" i="49"/>
  <c r="K82" i="44"/>
  <c r="M83" i="44"/>
  <c r="M85" i="50"/>
  <c r="I82" i="50"/>
  <c r="F56" i="50"/>
  <c r="M62" i="51"/>
  <c r="F24" i="52"/>
  <c r="K23" i="52"/>
  <c r="M23" i="52" s="1"/>
  <c r="H23" i="52" s="1"/>
  <c r="O23" i="39"/>
  <c r="R23" i="39" s="1"/>
  <c r="Q63" i="41"/>
  <c r="Q50" i="41" s="1"/>
  <c r="O63" i="44"/>
  <c r="Q35" i="46"/>
  <c r="Q34" i="46" s="1"/>
  <c r="Q63" i="46"/>
  <c r="R85" i="46"/>
  <c r="H85" i="46" s="1"/>
  <c r="N82" i="46"/>
  <c r="R82" i="46" s="1"/>
  <c r="G50" i="50"/>
  <c r="M119" i="50"/>
  <c r="K119" i="50"/>
  <c r="M165" i="50"/>
  <c r="M153" i="50" s="1"/>
  <c r="I167" i="50"/>
  <c r="K136" i="50"/>
  <c r="J52" i="51"/>
  <c r="M52" i="51" s="1"/>
  <c r="H52" i="51" s="1"/>
  <c r="L155" i="51"/>
  <c r="J164" i="51"/>
  <c r="P156" i="51"/>
  <c r="I56" i="52"/>
  <c r="M56" i="52" s="1"/>
  <c r="N159" i="52"/>
  <c r="N163" i="52"/>
  <c r="N167" i="52"/>
  <c r="R119" i="52"/>
  <c r="N13" i="39"/>
  <c r="Q64" i="39"/>
  <c r="Q63" i="39" s="1"/>
  <c r="O35" i="41"/>
  <c r="O34" i="41" s="1"/>
  <c r="O13" i="41" s="1"/>
  <c r="N51" i="42"/>
  <c r="R51" i="42" s="1"/>
  <c r="H51" i="42" s="1"/>
  <c r="Q35" i="43"/>
  <c r="P13" i="44"/>
  <c r="P23" i="46"/>
  <c r="Q35" i="49"/>
  <c r="R35" i="49" s="1"/>
  <c r="H83" i="39"/>
  <c r="G63" i="39"/>
  <c r="G56" i="49"/>
  <c r="N23" i="47"/>
  <c r="P63" i="49"/>
  <c r="O64" i="50"/>
  <c r="R83" i="46"/>
  <c r="O82" i="39"/>
  <c r="H87" i="40"/>
  <c r="F82" i="42"/>
  <c r="K82" i="43"/>
  <c r="M82" i="43" s="1"/>
  <c r="L82" i="46"/>
  <c r="M82" i="46" s="1"/>
  <c r="M83" i="48"/>
  <c r="H83" i="48" s="1"/>
  <c r="R83" i="50"/>
  <c r="G35" i="41"/>
  <c r="E34" i="43"/>
  <c r="E13" i="43" s="1"/>
  <c r="G51" i="45"/>
  <c r="E57" i="51"/>
  <c r="N23" i="50"/>
  <c r="R23" i="50" s="1"/>
  <c r="O36" i="51"/>
  <c r="O35" i="51" s="1"/>
  <c r="P57" i="51"/>
  <c r="R57" i="51" s="1"/>
  <c r="M83" i="46"/>
  <c r="L82" i="39"/>
  <c r="F82" i="41"/>
  <c r="J82" i="42"/>
  <c r="F82" i="43"/>
  <c r="F82" i="44"/>
  <c r="F82" i="45"/>
  <c r="L82" i="48"/>
  <c r="E35" i="38"/>
  <c r="E14" i="39"/>
  <c r="G14" i="43"/>
  <c r="G23" i="43"/>
  <c r="G34" i="43"/>
  <c r="G82" i="46"/>
  <c r="F57" i="51"/>
  <c r="F51" i="51" s="1"/>
  <c r="P23" i="47"/>
  <c r="O51" i="47"/>
  <c r="O14" i="49"/>
  <c r="P56" i="49"/>
  <c r="R56" i="49" s="1"/>
  <c r="Q64" i="50"/>
  <c r="H83" i="47"/>
  <c r="M83" i="43"/>
  <c r="N82" i="39"/>
  <c r="Q83" i="40"/>
  <c r="P82" i="42"/>
  <c r="K82" i="42"/>
  <c r="J82" i="44"/>
  <c r="I82" i="48"/>
  <c r="O82" i="49"/>
  <c r="R82" i="49" s="1"/>
  <c r="G82" i="52"/>
  <c r="E23" i="41"/>
  <c r="E82" i="41"/>
  <c r="G56" i="38"/>
  <c r="G50" i="38" s="1"/>
  <c r="G23" i="39"/>
  <c r="G24" i="40"/>
  <c r="E82" i="42"/>
  <c r="E50" i="46"/>
  <c r="E12" i="46" s="1"/>
  <c r="G14" i="45"/>
  <c r="G13" i="45" s="1"/>
  <c r="G64" i="46"/>
  <c r="G63" i="46" s="1"/>
  <c r="G50" i="46" s="1"/>
  <c r="E14" i="47"/>
  <c r="E13" i="47" s="1"/>
  <c r="G65" i="51"/>
  <c r="G64" i="51" s="1"/>
  <c r="P51" i="47"/>
  <c r="N63" i="47"/>
  <c r="N50" i="47" s="1"/>
  <c r="P63" i="47"/>
  <c r="P14" i="48"/>
  <c r="R14" i="48" s="1"/>
  <c r="N23" i="48"/>
  <c r="R23" i="48" s="1"/>
  <c r="Q35" i="48"/>
  <c r="Q34" i="48" s="1"/>
  <c r="Q13" i="48" s="1"/>
  <c r="Q64" i="48"/>
  <c r="Q63" i="48" s="1"/>
  <c r="Q50" i="48" s="1"/>
  <c r="P14" i="50"/>
  <c r="R14" i="50" s="1"/>
  <c r="P51" i="50"/>
  <c r="N56" i="50"/>
  <c r="R56" i="50" s="1"/>
  <c r="O14" i="51"/>
  <c r="R14" i="51" s="1"/>
  <c r="Q24" i="51"/>
  <c r="R24" i="51" s="1"/>
  <c r="Q65" i="51"/>
  <c r="Q64" i="51" s="1"/>
  <c r="M83" i="41"/>
  <c r="H83" i="41" s="1"/>
  <c r="K82" i="41"/>
  <c r="O82" i="43"/>
  <c r="L82" i="47"/>
  <c r="J82" i="48"/>
  <c r="E51" i="41"/>
  <c r="E14" i="40"/>
  <c r="G64" i="42"/>
  <c r="G63" i="42" s="1"/>
  <c r="E64" i="43"/>
  <c r="G34" i="46"/>
  <c r="G64" i="49"/>
  <c r="G63" i="49" s="1"/>
  <c r="Q14" i="49"/>
  <c r="O51" i="49"/>
  <c r="R51" i="49" s="1"/>
  <c r="O65" i="51"/>
  <c r="O64" i="51" s="1"/>
  <c r="H85" i="42"/>
  <c r="P83" i="40"/>
  <c r="Q82" i="42"/>
  <c r="N82" i="42"/>
  <c r="I82" i="45"/>
  <c r="F82" i="46"/>
  <c r="H84" i="50"/>
  <c r="E64" i="52"/>
  <c r="E14" i="42"/>
  <c r="F56" i="46"/>
  <c r="F50" i="46" s="1"/>
  <c r="G51" i="49"/>
  <c r="G23" i="50"/>
  <c r="E64" i="50"/>
  <c r="O34" i="47"/>
  <c r="O13" i="47" s="1"/>
  <c r="O56" i="48"/>
  <c r="R56" i="48" s="1"/>
  <c r="N51" i="50"/>
  <c r="H84" i="52"/>
  <c r="H83" i="44"/>
  <c r="R83" i="49"/>
  <c r="H83" i="49" s="1"/>
  <c r="O82" i="50"/>
  <c r="G14" i="52"/>
  <c r="E35" i="41"/>
  <c r="G23" i="38"/>
  <c r="G35" i="38"/>
  <c r="G34" i="38" s="1"/>
  <c r="G14" i="42"/>
  <c r="G14" i="44"/>
  <c r="G13" i="44" s="1"/>
  <c r="E63" i="44"/>
  <c r="E50" i="44" s="1"/>
  <c r="E14" i="48"/>
  <c r="E82" i="50"/>
  <c r="M83" i="38"/>
  <c r="H83" i="38" s="1"/>
  <c r="H84" i="38"/>
  <c r="H84" i="42"/>
  <c r="G64" i="48"/>
  <c r="G63" i="48" s="1"/>
  <c r="G50" i="48" s="1"/>
  <c r="M34" i="52"/>
  <c r="I13" i="52"/>
  <c r="I13" i="47"/>
  <c r="M34" i="47"/>
  <c r="J51" i="40"/>
  <c r="I34" i="42"/>
  <c r="M34" i="38"/>
  <c r="I13" i="38"/>
  <c r="M63" i="39"/>
  <c r="I50" i="39"/>
  <c r="I50" i="41"/>
  <c r="I13" i="40"/>
  <c r="I50" i="52"/>
  <c r="I13" i="41"/>
  <c r="P102" i="38"/>
  <c r="O189" i="42"/>
  <c r="K35" i="41"/>
  <c r="M36" i="41"/>
  <c r="H36" i="41" s="1"/>
  <c r="Q152" i="45"/>
  <c r="K13" i="42"/>
  <c r="K12" i="42" s="1"/>
  <c r="I35" i="51"/>
  <c r="U189" i="38"/>
  <c r="L50" i="39"/>
  <c r="M35" i="38"/>
  <c r="M35" i="46"/>
  <c r="M40" i="42"/>
  <c r="H40" i="42" s="1"/>
  <c r="M23" i="48"/>
  <c r="H23" i="48" s="1"/>
  <c r="I63" i="38"/>
  <c r="I51" i="51"/>
  <c r="O190" i="40"/>
  <c r="K13" i="48"/>
  <c r="M14" i="48"/>
  <c r="H14" i="48" s="1"/>
  <c r="Q153" i="47"/>
  <c r="L64" i="40"/>
  <c r="L51" i="40" s="1"/>
  <c r="K63" i="41"/>
  <c r="K50" i="41" s="1"/>
  <c r="L153" i="39"/>
  <c r="P136" i="38"/>
  <c r="P154" i="38"/>
  <c r="P153" i="38" s="1"/>
  <c r="Q136" i="38"/>
  <c r="M198" i="38"/>
  <c r="O198" i="38" s="1"/>
  <c r="M204" i="38"/>
  <c r="O204" i="38" s="1"/>
  <c r="L102" i="38"/>
  <c r="N153" i="39"/>
  <c r="J35" i="42"/>
  <c r="J34" i="42" s="1"/>
  <c r="J13" i="42" s="1"/>
  <c r="F24" i="38"/>
  <c r="F23" i="38" s="1"/>
  <c r="J68" i="38"/>
  <c r="M68" i="38" s="1"/>
  <c r="H68" i="38" s="1"/>
  <c r="R119" i="38"/>
  <c r="F35" i="39"/>
  <c r="F34" i="39" s="1"/>
  <c r="P102" i="39"/>
  <c r="R158" i="39"/>
  <c r="R153" i="39" s="1"/>
  <c r="F15" i="40"/>
  <c r="F14" i="40" s="1"/>
  <c r="F15" i="42"/>
  <c r="F31" i="42"/>
  <c r="M159" i="42"/>
  <c r="R163" i="42"/>
  <c r="H17" i="43"/>
  <c r="L23" i="43"/>
  <c r="P159" i="43"/>
  <c r="L166" i="43"/>
  <c r="R166" i="43"/>
  <c r="O169" i="43"/>
  <c r="L157" i="44"/>
  <c r="L153" i="44" s="1"/>
  <c r="Q159" i="44"/>
  <c r="N102" i="41"/>
  <c r="M15" i="42"/>
  <c r="H15" i="42" s="1"/>
  <c r="L158" i="42"/>
  <c r="L153" i="42" s="1"/>
  <c r="M163" i="42"/>
  <c r="P136" i="42"/>
  <c r="J163" i="43"/>
  <c r="P163" i="43"/>
  <c r="P136" i="43"/>
  <c r="O102" i="44"/>
  <c r="O158" i="44"/>
  <c r="N12" i="52"/>
  <c r="P71" i="52"/>
  <c r="R71" i="52" s="1"/>
  <c r="H71" i="52" s="1"/>
  <c r="R72" i="52"/>
  <c r="H72" i="52" s="1"/>
  <c r="F24" i="41"/>
  <c r="F23" i="41" s="1"/>
  <c r="F46" i="41"/>
  <c r="F45" i="41" s="1"/>
  <c r="F44" i="41" s="1"/>
  <c r="Q102" i="42"/>
  <c r="K64" i="43"/>
  <c r="P156" i="43"/>
  <c r="L157" i="43"/>
  <c r="R159" i="43"/>
  <c r="N160" i="43"/>
  <c r="K163" i="43"/>
  <c r="N168" i="43"/>
  <c r="Q136" i="43"/>
  <c r="J158" i="44"/>
  <c r="N164" i="44"/>
  <c r="N153" i="44" s="1"/>
  <c r="P167" i="44"/>
  <c r="P153" i="44" s="1"/>
  <c r="K136" i="49"/>
  <c r="K155" i="49"/>
  <c r="Q136" i="49"/>
  <c r="Q156" i="49"/>
  <c r="N118" i="45"/>
  <c r="L158" i="46"/>
  <c r="L153" i="46" s="1"/>
  <c r="R136" i="47"/>
  <c r="R154" i="47"/>
  <c r="L56" i="48"/>
  <c r="F37" i="38"/>
  <c r="F36" i="38" s="1"/>
  <c r="F35" i="38" s="1"/>
  <c r="F34" i="38" s="1"/>
  <c r="F13" i="38" s="1"/>
  <c r="F79" i="38"/>
  <c r="F78" i="38" s="1"/>
  <c r="F77" i="38" s="1"/>
  <c r="F76" i="38" s="1"/>
  <c r="F75" i="38" s="1"/>
  <c r="J102" i="38"/>
  <c r="F65" i="40"/>
  <c r="F64" i="40" s="1"/>
  <c r="F80" i="40"/>
  <c r="F79" i="40" s="1"/>
  <c r="F78" i="40" s="1"/>
  <c r="F77" i="40" s="1"/>
  <c r="F76" i="40" s="1"/>
  <c r="J155" i="40"/>
  <c r="J154" i="40" s="1"/>
  <c r="F18" i="42"/>
  <c r="F37" i="42"/>
  <c r="F36" i="42" s="1"/>
  <c r="M28" i="43"/>
  <c r="H28" i="43" s="1"/>
  <c r="M52" i="43"/>
  <c r="H52" i="43" s="1"/>
  <c r="R102" i="43"/>
  <c r="N157" i="43"/>
  <c r="J158" i="43"/>
  <c r="J162" i="43"/>
  <c r="I164" i="43"/>
  <c r="I153" i="43" s="1"/>
  <c r="P168" i="43"/>
  <c r="L136" i="43"/>
  <c r="M24" i="44"/>
  <c r="H24" i="44" s="1"/>
  <c r="I64" i="44"/>
  <c r="R156" i="44"/>
  <c r="O157" i="44"/>
  <c r="K158" i="44"/>
  <c r="K153" i="44" s="1"/>
  <c r="Q160" i="44"/>
  <c r="J162" i="44"/>
  <c r="K119" i="44"/>
  <c r="K136" i="44"/>
  <c r="O101" i="45"/>
  <c r="R162" i="47"/>
  <c r="F64" i="38"/>
  <c r="F63" i="38" s="1"/>
  <c r="R102" i="38"/>
  <c r="F31" i="39"/>
  <c r="F23" i="39" s="1"/>
  <c r="J154" i="39"/>
  <c r="J153" i="39" s="1"/>
  <c r="F37" i="41"/>
  <c r="F36" i="41" s="1"/>
  <c r="F41" i="41"/>
  <c r="F40" i="41" s="1"/>
  <c r="F24" i="42"/>
  <c r="N161" i="42"/>
  <c r="N153" i="42" s="1"/>
  <c r="J119" i="42"/>
  <c r="L136" i="42"/>
  <c r="O157" i="43"/>
  <c r="R158" i="43"/>
  <c r="Q160" i="43"/>
  <c r="Q153" i="43" s="1"/>
  <c r="N165" i="43"/>
  <c r="L169" i="43"/>
  <c r="L119" i="43"/>
  <c r="M136" i="43"/>
  <c r="J136" i="43"/>
  <c r="M165" i="44"/>
  <c r="M153" i="44" s="1"/>
  <c r="M135" i="45"/>
  <c r="R102" i="47"/>
  <c r="R164" i="47"/>
  <c r="J166" i="47"/>
  <c r="J153" i="47" s="1"/>
  <c r="I119" i="47"/>
  <c r="L64" i="48"/>
  <c r="I168" i="49"/>
  <c r="F79" i="39"/>
  <c r="F78" i="39" s="1"/>
  <c r="F77" i="39" s="1"/>
  <c r="F76" i="39" s="1"/>
  <c r="F75" i="39" s="1"/>
  <c r="J155" i="43"/>
  <c r="L162" i="43"/>
  <c r="J166" i="43"/>
  <c r="J14" i="44"/>
  <c r="I159" i="44"/>
  <c r="I153" i="44" s="1"/>
  <c r="L169" i="44"/>
  <c r="O119" i="44"/>
  <c r="J56" i="45"/>
  <c r="M189" i="45"/>
  <c r="O189" i="45" s="1"/>
  <c r="M191" i="45"/>
  <c r="O191" i="45" s="1"/>
  <c r="M197" i="45"/>
  <c r="O197" i="45" s="1"/>
  <c r="M199" i="45"/>
  <c r="O199" i="45" s="1"/>
  <c r="M206" i="45"/>
  <c r="O206" i="45" s="1"/>
  <c r="M208" i="45"/>
  <c r="O208" i="45" s="1"/>
  <c r="M214" i="45"/>
  <c r="O214" i="45" s="1"/>
  <c r="M216" i="45"/>
  <c r="O216" i="45" s="1"/>
  <c r="J119" i="46"/>
  <c r="P155" i="47"/>
  <c r="P153" i="47" s="1"/>
  <c r="Q102" i="47"/>
  <c r="L169" i="47"/>
  <c r="L153" i="47" s="1"/>
  <c r="K56" i="48"/>
  <c r="K50" i="48" s="1"/>
  <c r="F15" i="39"/>
  <c r="F14" i="39" s="1"/>
  <c r="J14" i="41"/>
  <c r="F41" i="42"/>
  <c r="F40" i="42" s="1"/>
  <c r="R159" i="42"/>
  <c r="Q167" i="42"/>
  <c r="Q153" i="42" s="1"/>
  <c r="K56" i="43"/>
  <c r="K155" i="43"/>
  <c r="K153" i="43" s="1"/>
  <c r="R155" i="43"/>
  <c r="N156" i="43"/>
  <c r="J159" i="43"/>
  <c r="R162" i="43"/>
  <c r="N169" i="43"/>
  <c r="P119" i="43"/>
  <c r="K14" i="44"/>
  <c r="K13" i="44" s="1"/>
  <c r="K12" i="44" s="1"/>
  <c r="L23" i="44"/>
  <c r="Q155" i="44"/>
  <c r="R164" i="44"/>
  <c r="J166" i="44"/>
  <c r="Q168" i="44"/>
  <c r="N136" i="44"/>
  <c r="K14" i="45"/>
  <c r="H20" i="45"/>
  <c r="H32" i="45"/>
  <c r="R119" i="46"/>
  <c r="J136" i="46"/>
  <c r="R158" i="47"/>
  <c r="M177" i="47"/>
  <c r="O177" i="47" s="1"/>
  <c r="M59" i="48"/>
  <c r="H59" i="48" s="1"/>
  <c r="F35" i="43"/>
  <c r="F34" i="43" s="1"/>
  <c r="F24" i="46"/>
  <c r="F63" i="47"/>
  <c r="F50" i="47" s="1"/>
  <c r="I56" i="48"/>
  <c r="Q102" i="48"/>
  <c r="R164" i="50"/>
  <c r="P165" i="50"/>
  <c r="P153" i="50" s="1"/>
  <c r="F36" i="51"/>
  <c r="P137" i="51"/>
  <c r="F24" i="43"/>
  <c r="F23" i="43" s="1"/>
  <c r="F46" i="44"/>
  <c r="F45" i="44" s="1"/>
  <c r="F44" i="44" s="1"/>
  <c r="F15" i="46"/>
  <c r="F14" i="46" s="1"/>
  <c r="F31" i="46"/>
  <c r="N102" i="48"/>
  <c r="O119" i="48"/>
  <c r="L56" i="49"/>
  <c r="L50" i="49" s="1"/>
  <c r="L12" i="49" s="1"/>
  <c r="Q155" i="49"/>
  <c r="O156" i="49"/>
  <c r="Q160" i="49"/>
  <c r="K14" i="50"/>
  <c r="J168" i="50"/>
  <c r="J136" i="50"/>
  <c r="R136" i="50"/>
  <c r="H62" i="51"/>
  <c r="L157" i="51"/>
  <c r="R158" i="51"/>
  <c r="R162" i="51"/>
  <c r="P163" i="51"/>
  <c r="L165" i="51"/>
  <c r="R166" i="51"/>
  <c r="R170" i="51"/>
  <c r="F15" i="47"/>
  <c r="F14" i="47" s="1"/>
  <c r="P155" i="48"/>
  <c r="L157" i="48"/>
  <c r="N160" i="48"/>
  <c r="P163" i="48"/>
  <c r="R166" i="48"/>
  <c r="N136" i="48"/>
  <c r="Q119" i="49"/>
  <c r="L155" i="50"/>
  <c r="L153" i="50" s="1"/>
  <c r="N162" i="50"/>
  <c r="J36" i="51"/>
  <c r="J35" i="51" s="1"/>
  <c r="J13" i="51" s="1"/>
  <c r="N137" i="51"/>
  <c r="F37" i="44"/>
  <c r="F36" i="44" s="1"/>
  <c r="F35" i="44" s="1"/>
  <c r="F63" i="44"/>
  <c r="F50" i="44" s="1"/>
  <c r="F79" i="44"/>
  <c r="F78" i="44" s="1"/>
  <c r="F77" i="44" s="1"/>
  <c r="F76" i="44" s="1"/>
  <c r="F75" i="44" s="1"/>
  <c r="F37" i="47"/>
  <c r="F36" i="47" s="1"/>
  <c r="F35" i="47" s="1"/>
  <c r="F79" i="47"/>
  <c r="F78" i="47" s="1"/>
  <c r="F77" i="47" s="1"/>
  <c r="F76" i="47" s="1"/>
  <c r="F75" i="47" s="1"/>
  <c r="F64" i="48"/>
  <c r="F63" i="48" s="1"/>
  <c r="L156" i="48"/>
  <c r="R159" i="48"/>
  <c r="J163" i="48"/>
  <c r="L166" i="48"/>
  <c r="N169" i="48"/>
  <c r="J119" i="48"/>
  <c r="M157" i="49"/>
  <c r="K158" i="49"/>
  <c r="I159" i="49"/>
  <c r="M73" i="50"/>
  <c r="H73" i="50" s="1"/>
  <c r="J156" i="50"/>
  <c r="J153" i="50" s="1"/>
  <c r="J161" i="51"/>
  <c r="F50" i="45"/>
  <c r="L136" i="47"/>
  <c r="M28" i="48"/>
  <c r="H28" i="48" s="1"/>
  <c r="F50" i="48"/>
  <c r="H67" i="48"/>
  <c r="H81" i="48"/>
  <c r="R156" i="50"/>
  <c r="I159" i="50"/>
  <c r="I153" i="50" s="1"/>
  <c r="J169" i="51"/>
  <c r="F37" i="46"/>
  <c r="F36" i="46" s="1"/>
  <c r="F35" i="46" s="1"/>
  <c r="F34" i="46" s="1"/>
  <c r="F79" i="46"/>
  <c r="F78" i="46" s="1"/>
  <c r="F77" i="46" s="1"/>
  <c r="F76" i="46" s="1"/>
  <c r="F75" i="46" s="1"/>
  <c r="K159" i="49"/>
  <c r="F64" i="43"/>
  <c r="F63" i="43" s="1"/>
  <c r="F50" i="43" s="1"/>
  <c r="N156" i="48"/>
  <c r="O157" i="48"/>
  <c r="O153" i="48" s="1"/>
  <c r="R158" i="48"/>
  <c r="N159" i="48"/>
  <c r="Q160" i="48"/>
  <c r="Q153" i="48" s="1"/>
  <c r="J162" i="48"/>
  <c r="P162" i="48"/>
  <c r="I164" i="48"/>
  <c r="I153" i="48" s="1"/>
  <c r="L165" i="48"/>
  <c r="R165" i="48"/>
  <c r="K167" i="48"/>
  <c r="K153" i="48" s="1"/>
  <c r="J169" i="48"/>
  <c r="Q136" i="48"/>
  <c r="O136" i="48"/>
  <c r="M37" i="49"/>
  <c r="H37" i="49" s="1"/>
  <c r="J36" i="49"/>
  <c r="K64" i="49"/>
  <c r="Q167" i="49"/>
  <c r="K119" i="49"/>
  <c r="I156" i="49"/>
  <c r="O157" i="49"/>
  <c r="M162" i="49"/>
  <c r="O169" i="49"/>
  <c r="J56" i="50"/>
  <c r="N158" i="50"/>
  <c r="K162" i="50"/>
  <c r="K153" i="50" s="1"/>
  <c r="J164" i="50"/>
  <c r="M25" i="51"/>
  <c r="H25" i="51" s="1"/>
  <c r="K24" i="51"/>
  <c r="L156" i="51"/>
  <c r="L154" i="51" s="1"/>
  <c r="F24" i="49"/>
  <c r="F23" i="49" s="1"/>
  <c r="F15" i="50"/>
  <c r="F14" i="50" s="1"/>
  <c r="F24" i="50"/>
  <c r="F23" i="50" s="1"/>
  <c r="J156" i="51"/>
  <c r="N158" i="51"/>
  <c r="N163" i="51"/>
  <c r="P164" i="51"/>
  <c r="N166" i="51"/>
  <c r="Q136" i="52"/>
  <c r="Q34" i="38"/>
  <c r="Q13" i="38" s="1"/>
  <c r="O50" i="38"/>
  <c r="P158" i="51"/>
  <c r="N160" i="51"/>
  <c r="P166" i="51"/>
  <c r="N168" i="51"/>
  <c r="I136" i="52"/>
  <c r="P13" i="39"/>
  <c r="N50" i="39"/>
  <c r="N12" i="39" s="1"/>
  <c r="J158" i="51"/>
  <c r="J166" i="51"/>
  <c r="P120" i="51"/>
  <c r="R137" i="51"/>
  <c r="Q64" i="38"/>
  <c r="Q13" i="39"/>
  <c r="R51" i="52"/>
  <c r="H51" i="52" s="1"/>
  <c r="F15" i="48"/>
  <c r="F14" i="48" s="1"/>
  <c r="F24" i="48"/>
  <c r="F23" i="48" s="1"/>
  <c r="F37" i="48"/>
  <c r="F36" i="48" s="1"/>
  <c r="F41" i="48"/>
  <c r="F40" i="48" s="1"/>
  <c r="F46" i="48"/>
  <c r="F45" i="48" s="1"/>
  <c r="F44" i="48" s="1"/>
  <c r="F18" i="49"/>
  <c r="H28" i="51"/>
  <c r="N159" i="51"/>
  <c r="P160" i="51"/>
  <c r="N162" i="51"/>
  <c r="N167" i="51"/>
  <c r="P168" i="51"/>
  <c r="N170" i="51"/>
  <c r="R154" i="52"/>
  <c r="R153" i="52" s="1"/>
  <c r="P13" i="38"/>
  <c r="F25" i="51"/>
  <c r="N156" i="51"/>
  <c r="J157" i="51"/>
  <c r="J165" i="51"/>
  <c r="J120" i="51"/>
  <c r="R120" i="51"/>
  <c r="M28" i="52"/>
  <c r="H28" i="52" s="1"/>
  <c r="Q119" i="52"/>
  <c r="P50" i="38"/>
  <c r="P50" i="49"/>
  <c r="P12" i="49" s="1"/>
  <c r="F32" i="51"/>
  <c r="P162" i="51"/>
  <c r="N164" i="51"/>
  <c r="P170" i="51"/>
  <c r="O35" i="38"/>
  <c r="N63" i="38"/>
  <c r="N50" i="38" s="1"/>
  <c r="P13" i="52"/>
  <c r="R14" i="52"/>
  <c r="H14" i="52" s="1"/>
  <c r="F50" i="49"/>
  <c r="F79" i="50"/>
  <c r="F78" i="50" s="1"/>
  <c r="F77" i="50" s="1"/>
  <c r="F76" i="50" s="1"/>
  <c r="F75" i="50" s="1"/>
  <c r="F47" i="51"/>
  <c r="F46" i="51" s="1"/>
  <c r="F45" i="51" s="1"/>
  <c r="N155" i="51"/>
  <c r="J159" i="51"/>
  <c r="J162" i="51"/>
  <c r="J167" i="51"/>
  <c r="J170" i="51"/>
  <c r="J137" i="51"/>
  <c r="F18" i="52"/>
  <c r="O34" i="52"/>
  <c r="N64" i="40"/>
  <c r="P35" i="41"/>
  <c r="P13" i="42"/>
  <c r="Q56" i="43"/>
  <c r="R56" i="43" s="1"/>
  <c r="Q63" i="43"/>
  <c r="R63" i="43" s="1"/>
  <c r="P35" i="45"/>
  <c r="H83" i="46"/>
  <c r="Q34" i="52"/>
  <c r="Q13" i="52" s="1"/>
  <c r="Q13" i="42"/>
  <c r="Q63" i="42"/>
  <c r="Q50" i="42" s="1"/>
  <c r="P50" i="47"/>
  <c r="P63" i="50"/>
  <c r="F41" i="52"/>
  <c r="F40" i="52" s="1"/>
  <c r="F50" i="52"/>
  <c r="O36" i="40"/>
  <c r="O50" i="44"/>
  <c r="Q63" i="50"/>
  <c r="Q50" i="50" s="1"/>
  <c r="P64" i="39"/>
  <c r="P63" i="52"/>
  <c r="Q34" i="41"/>
  <c r="Q13" i="41" s="1"/>
  <c r="Q12" i="41" s="1"/>
  <c r="P50" i="41"/>
  <c r="O13" i="43"/>
  <c r="Q50" i="47"/>
  <c r="P36" i="51"/>
  <c r="I82" i="39"/>
  <c r="M82" i="39" s="1"/>
  <c r="M85" i="39"/>
  <c r="M86" i="40"/>
  <c r="J83" i="40"/>
  <c r="O82" i="41"/>
  <c r="R82" i="41" s="1"/>
  <c r="R85" i="41"/>
  <c r="O82" i="44"/>
  <c r="R82" i="44" s="1"/>
  <c r="R85" i="44"/>
  <c r="F80" i="51"/>
  <c r="F79" i="51" s="1"/>
  <c r="F78" i="51" s="1"/>
  <c r="F77" i="51" s="1"/>
  <c r="F76" i="51" s="1"/>
  <c r="F28" i="52"/>
  <c r="F23" i="52" s="1"/>
  <c r="P50" i="42"/>
  <c r="H85" i="41"/>
  <c r="Q64" i="52"/>
  <c r="P35" i="40"/>
  <c r="P13" i="40" s="1"/>
  <c r="N23" i="41"/>
  <c r="R23" i="41" s="1"/>
  <c r="H23" i="41" s="1"/>
  <c r="N63" i="42"/>
  <c r="P34" i="43"/>
  <c r="P64" i="44"/>
  <c r="O63" i="46"/>
  <c r="R63" i="46" s="1"/>
  <c r="H63" i="46" s="1"/>
  <c r="Q65" i="40"/>
  <c r="O13" i="42"/>
  <c r="Q34" i="44"/>
  <c r="Q64" i="44"/>
  <c r="Q63" i="44" s="1"/>
  <c r="Q50" i="44" s="1"/>
  <c r="O34" i="45"/>
  <c r="O13" i="45" s="1"/>
  <c r="Q13" i="46"/>
  <c r="O13" i="46"/>
  <c r="Q50" i="46"/>
  <c r="P64" i="48"/>
  <c r="P63" i="48" s="1"/>
  <c r="P50" i="48" s="1"/>
  <c r="O64" i="49"/>
  <c r="Q34" i="50"/>
  <c r="Q13" i="50" s="1"/>
  <c r="Q51" i="51"/>
  <c r="P65" i="51"/>
  <c r="M83" i="42"/>
  <c r="H83" i="42" s="1"/>
  <c r="I82" i="42"/>
  <c r="M82" i="42" s="1"/>
  <c r="R82" i="42"/>
  <c r="L82" i="44"/>
  <c r="M82" i="44" s="1"/>
  <c r="M85" i="44"/>
  <c r="P50" i="46"/>
  <c r="O50" i="48"/>
  <c r="O51" i="51"/>
  <c r="M82" i="41"/>
  <c r="R86" i="51"/>
  <c r="H86" i="51" s="1"/>
  <c r="O83" i="51"/>
  <c r="R83" i="51" s="1"/>
  <c r="Q34" i="47"/>
  <c r="R34" i="47" s="1"/>
  <c r="F82" i="38"/>
  <c r="R85" i="47"/>
  <c r="O82" i="47"/>
  <c r="R82" i="47" s="1"/>
  <c r="P34" i="46"/>
  <c r="O64" i="47"/>
  <c r="R83" i="43"/>
  <c r="H83" i="43" s="1"/>
  <c r="R82" i="52"/>
  <c r="J82" i="50"/>
  <c r="M82" i="50" s="1"/>
  <c r="M83" i="50"/>
  <c r="H83" i="50" s="1"/>
  <c r="P50" i="45"/>
  <c r="O34" i="48"/>
  <c r="N64" i="48"/>
  <c r="Q34" i="49"/>
  <c r="R34" i="49" s="1"/>
  <c r="O13" i="51"/>
  <c r="L82" i="52"/>
  <c r="L12" i="52" s="1"/>
  <c r="E34" i="41"/>
  <c r="E13" i="41" s="1"/>
  <c r="N23" i="45"/>
  <c r="R23" i="45" s="1"/>
  <c r="O13" i="48"/>
  <c r="N23" i="49"/>
  <c r="P34" i="50"/>
  <c r="I83" i="40"/>
  <c r="M84" i="40"/>
  <c r="H84" i="40" s="1"/>
  <c r="R82" i="43"/>
  <c r="L82" i="45"/>
  <c r="M85" i="45"/>
  <c r="G13" i="38"/>
  <c r="E34" i="38"/>
  <c r="E13" i="38" s="1"/>
  <c r="R85" i="43"/>
  <c r="H85" i="43" s="1"/>
  <c r="R85" i="45"/>
  <c r="O82" i="45"/>
  <c r="R82" i="45" s="1"/>
  <c r="M85" i="47"/>
  <c r="J82" i="47"/>
  <c r="M82" i="47" s="1"/>
  <c r="K82" i="48"/>
  <c r="M82" i="48" s="1"/>
  <c r="H82" i="48" s="1"/>
  <c r="L83" i="51"/>
  <c r="F82" i="52"/>
  <c r="G64" i="41"/>
  <c r="G63" i="41" s="1"/>
  <c r="G50" i="41" s="1"/>
  <c r="R85" i="49"/>
  <c r="H85" i="49" s="1"/>
  <c r="M85" i="38"/>
  <c r="K82" i="38"/>
  <c r="M82" i="38" s="1"/>
  <c r="E63" i="52"/>
  <c r="G34" i="41"/>
  <c r="G13" i="41" s="1"/>
  <c r="E63" i="41"/>
  <c r="E50" i="41" s="1"/>
  <c r="M84" i="51"/>
  <c r="H84" i="51" s="1"/>
  <c r="R85" i="39"/>
  <c r="N83" i="40"/>
  <c r="R83" i="40" s="1"/>
  <c r="R86" i="40"/>
  <c r="H85" i="50"/>
  <c r="P82" i="50"/>
  <c r="R82" i="50" s="1"/>
  <c r="E56" i="52"/>
  <c r="G64" i="52"/>
  <c r="G63" i="52" s="1"/>
  <c r="G50" i="52" s="1"/>
  <c r="R85" i="52"/>
  <c r="H85" i="52" s="1"/>
  <c r="R85" i="38"/>
  <c r="N82" i="38"/>
  <c r="R82" i="38" s="1"/>
  <c r="R82" i="39"/>
  <c r="F82" i="48"/>
  <c r="K82" i="49"/>
  <c r="M82" i="49" s="1"/>
  <c r="H82" i="49" s="1"/>
  <c r="E64" i="38"/>
  <c r="E63" i="38" s="1"/>
  <c r="E50" i="38" s="1"/>
  <c r="E64" i="40"/>
  <c r="E51" i="40" s="1"/>
  <c r="G12" i="44"/>
  <c r="G34" i="52"/>
  <c r="G13" i="52" s="1"/>
  <c r="F56" i="38"/>
  <c r="F50" i="38" s="1"/>
  <c r="F57" i="40"/>
  <c r="F51" i="40" s="1"/>
  <c r="F56" i="39"/>
  <c r="F50" i="39" s="1"/>
  <c r="G82" i="43"/>
  <c r="G64" i="40"/>
  <c r="G51" i="40" s="1"/>
  <c r="G50" i="39"/>
  <c r="E35" i="51"/>
  <c r="E13" i="51" s="1"/>
  <c r="G34" i="42"/>
  <c r="G13" i="42" s="1"/>
  <c r="E64" i="42"/>
  <c r="E63" i="42" s="1"/>
  <c r="E50" i="42" s="1"/>
  <c r="E13" i="42"/>
  <c r="E23" i="44"/>
  <c r="E35" i="44"/>
  <c r="E34" i="44" s="1"/>
  <c r="G50" i="49"/>
  <c r="G35" i="39"/>
  <c r="G34" i="39" s="1"/>
  <c r="G50" i="42"/>
  <c r="E13" i="40"/>
  <c r="G36" i="40"/>
  <c r="G35" i="40" s="1"/>
  <c r="G13" i="40" s="1"/>
  <c r="G50" i="43"/>
  <c r="G50" i="45"/>
  <c r="E13" i="48"/>
  <c r="E35" i="39"/>
  <c r="E34" i="39" s="1"/>
  <c r="E64" i="39"/>
  <c r="E63" i="39" s="1"/>
  <c r="E50" i="39" s="1"/>
  <c r="E63" i="43"/>
  <c r="E50" i="43" s="1"/>
  <c r="E12" i="43" s="1"/>
  <c r="E35" i="45"/>
  <c r="E34" i="45" s="1"/>
  <c r="E13" i="45" s="1"/>
  <c r="E13" i="39"/>
  <c r="I23" i="46"/>
  <c r="E51" i="48"/>
  <c r="E50" i="48" s="1"/>
  <c r="G36" i="51"/>
  <c r="G35" i="51" s="1"/>
  <c r="G14" i="39"/>
  <c r="G13" i="39" s="1"/>
  <c r="G12" i="39" s="1"/>
  <c r="G51" i="51"/>
  <c r="E56" i="47"/>
  <c r="E50" i="47" s="1"/>
  <c r="G14" i="48"/>
  <c r="E65" i="51"/>
  <c r="E64" i="51" s="1"/>
  <c r="E51" i="51" s="1"/>
  <c r="G14" i="51"/>
  <c r="G34" i="48"/>
  <c r="G23" i="48"/>
  <c r="E14" i="50"/>
  <c r="E13" i="50" s="1"/>
  <c r="G82" i="47"/>
  <c r="E13" i="49"/>
  <c r="G23" i="49"/>
  <c r="G34" i="50"/>
  <c r="G13" i="50" s="1"/>
  <c r="G34" i="47"/>
  <c r="G13" i="47" s="1"/>
  <c r="G82" i="50"/>
  <c r="G13" i="46"/>
  <c r="G12" i="46" s="1"/>
  <c r="F46" i="47"/>
  <c r="F45" i="47" s="1"/>
  <c r="F44" i="47" s="1"/>
  <c r="F34" i="47" s="1"/>
  <c r="F13" i="47" s="1"/>
  <c r="G14" i="49"/>
  <c r="G13" i="49" s="1"/>
  <c r="G12" i="49" s="1"/>
  <c r="F15" i="49"/>
  <c r="F63" i="50"/>
  <c r="F50" i="50" s="1"/>
  <c r="E63" i="50"/>
  <c r="E50" i="50" s="1"/>
  <c r="E35" i="50"/>
  <c r="E34" i="50" s="1"/>
  <c r="F37" i="50"/>
  <c r="F36" i="50" s="1"/>
  <c r="F35" i="50" s="1"/>
  <c r="F34" i="50" s="1"/>
  <c r="E83" i="51"/>
  <c r="F83" i="51"/>
  <c r="G83" i="51"/>
  <c r="E35" i="52"/>
  <c r="E34" i="52" s="1"/>
  <c r="F37" i="52"/>
  <c r="F36" i="52" s="1"/>
  <c r="F35" i="52" s="1"/>
  <c r="F34" i="52" s="1"/>
  <c r="E14" i="52"/>
  <c r="F15" i="52"/>
  <c r="F14" i="52" s="1"/>
  <c r="E12" i="49" l="1"/>
  <c r="E12" i="45"/>
  <c r="E12" i="48"/>
  <c r="G12" i="42"/>
  <c r="H82" i="47"/>
  <c r="H82" i="50"/>
  <c r="H85" i="44"/>
  <c r="J153" i="48"/>
  <c r="R153" i="50"/>
  <c r="F34" i="44"/>
  <c r="F13" i="44" s="1"/>
  <c r="F12" i="44" s="1"/>
  <c r="F35" i="42"/>
  <c r="F34" i="42" s="1"/>
  <c r="H82" i="43"/>
  <c r="P153" i="41"/>
  <c r="R153" i="38"/>
  <c r="E50" i="49"/>
  <c r="L35" i="40"/>
  <c r="M35" i="40" s="1"/>
  <c r="M36" i="40"/>
  <c r="L63" i="41"/>
  <c r="L50" i="41" s="1"/>
  <c r="L12" i="41" s="1"/>
  <c r="M64" i="41"/>
  <c r="H85" i="47"/>
  <c r="N153" i="48"/>
  <c r="M153" i="48"/>
  <c r="L12" i="42"/>
  <c r="P153" i="42"/>
  <c r="L13" i="39"/>
  <c r="L12" i="39" s="1"/>
  <c r="O63" i="41"/>
  <c r="R64" i="41"/>
  <c r="L153" i="52"/>
  <c r="M71" i="50"/>
  <c r="H71" i="50" s="1"/>
  <c r="I63" i="50"/>
  <c r="I50" i="50"/>
  <c r="I12" i="50" s="1"/>
  <c r="L12" i="46"/>
  <c r="L13" i="45"/>
  <c r="H23" i="39"/>
  <c r="M56" i="41"/>
  <c r="H56" i="41" s="1"/>
  <c r="G13" i="48"/>
  <c r="G12" i="48" s="1"/>
  <c r="G13" i="51"/>
  <c r="E50" i="52"/>
  <c r="M83" i="40"/>
  <c r="H83" i="40" s="1"/>
  <c r="H82" i="42"/>
  <c r="H86" i="40"/>
  <c r="N12" i="38"/>
  <c r="N153" i="43"/>
  <c r="K153" i="49"/>
  <c r="N13" i="48"/>
  <c r="Q12" i="48"/>
  <c r="R57" i="40"/>
  <c r="H57" i="40" s="1"/>
  <c r="R56" i="45"/>
  <c r="O153" i="47"/>
  <c r="O153" i="50"/>
  <c r="M153" i="43"/>
  <c r="H56" i="38"/>
  <c r="H44" i="45"/>
  <c r="U189" i="47"/>
  <c r="O189" i="47"/>
  <c r="M23" i="45"/>
  <c r="M77" i="45"/>
  <c r="H77" i="45" s="1"/>
  <c r="I75" i="45"/>
  <c r="M75" i="45" s="1"/>
  <c r="H75" i="45" s="1"/>
  <c r="M76" i="45"/>
  <c r="H76" i="45" s="1"/>
  <c r="H23" i="45"/>
  <c r="O188" i="45"/>
  <c r="M34" i="45"/>
  <c r="M35" i="45"/>
  <c r="F34" i="45"/>
  <c r="F13" i="45" s="1"/>
  <c r="F12" i="45" s="1"/>
  <c r="G12" i="45"/>
  <c r="J13" i="45"/>
  <c r="L152" i="45"/>
  <c r="J152" i="45"/>
  <c r="L12" i="45"/>
  <c r="I63" i="45"/>
  <c r="M71" i="45"/>
  <c r="H71" i="45" s="1"/>
  <c r="I152" i="45"/>
  <c r="K152" i="45"/>
  <c r="M152" i="45"/>
  <c r="N13" i="45"/>
  <c r="H82" i="46"/>
  <c r="E12" i="51"/>
  <c r="G12" i="50"/>
  <c r="M82" i="52"/>
  <c r="H82" i="52" s="1"/>
  <c r="P12" i="40"/>
  <c r="R153" i="48"/>
  <c r="M153" i="42"/>
  <c r="G13" i="43"/>
  <c r="G12" i="43" s="1"/>
  <c r="O34" i="50"/>
  <c r="O13" i="50" s="1"/>
  <c r="R35" i="50"/>
  <c r="H35" i="50" s="1"/>
  <c r="O63" i="42"/>
  <c r="O50" i="42" s="1"/>
  <c r="R64" i="42"/>
  <c r="Q50" i="39"/>
  <c r="L13" i="51"/>
  <c r="M14" i="51"/>
  <c r="H14" i="51" s="1"/>
  <c r="O34" i="39"/>
  <c r="O13" i="39" s="1"/>
  <c r="R35" i="39"/>
  <c r="P34" i="48"/>
  <c r="P13" i="48" s="1"/>
  <c r="P12" i="48" s="1"/>
  <c r="R35" i="48"/>
  <c r="R34" i="39"/>
  <c r="N50" i="45"/>
  <c r="F35" i="49"/>
  <c r="F34" i="49" s="1"/>
  <c r="J50" i="48"/>
  <c r="J12" i="48" s="1"/>
  <c r="K50" i="46"/>
  <c r="M50" i="46" s="1"/>
  <c r="M56" i="46"/>
  <c r="N153" i="41"/>
  <c r="M51" i="44"/>
  <c r="H51" i="44" s="1"/>
  <c r="M57" i="51"/>
  <c r="H57" i="51" s="1"/>
  <c r="P154" i="51"/>
  <c r="F13" i="39"/>
  <c r="R51" i="50"/>
  <c r="H51" i="50" s="1"/>
  <c r="O13" i="49"/>
  <c r="R14" i="49"/>
  <c r="R14" i="43"/>
  <c r="N13" i="50"/>
  <c r="P13" i="47"/>
  <c r="P12" i="47" s="1"/>
  <c r="R14" i="47"/>
  <c r="N50" i="50"/>
  <c r="N153" i="47"/>
  <c r="R63" i="41"/>
  <c r="J50" i="47"/>
  <c r="M51" i="47"/>
  <c r="J63" i="50"/>
  <c r="M64" i="50"/>
  <c r="M14" i="49"/>
  <c r="H14" i="49" s="1"/>
  <c r="I13" i="49"/>
  <c r="L13" i="47"/>
  <c r="L12" i="47" s="1"/>
  <c r="M23" i="47"/>
  <c r="M14" i="40"/>
  <c r="H14" i="40" s="1"/>
  <c r="K13" i="40"/>
  <c r="K12" i="40" s="1"/>
  <c r="E12" i="47"/>
  <c r="N153" i="50"/>
  <c r="O153" i="43"/>
  <c r="M51" i="40"/>
  <c r="R51" i="47"/>
  <c r="H56" i="52"/>
  <c r="N153" i="52"/>
  <c r="M14" i="46"/>
  <c r="H14" i="46" s="1"/>
  <c r="H51" i="45"/>
  <c r="R153" i="41"/>
  <c r="J51" i="51"/>
  <c r="H56" i="39"/>
  <c r="Q12" i="39"/>
  <c r="L153" i="48"/>
  <c r="J12" i="51"/>
  <c r="F13" i="43"/>
  <c r="F13" i="40"/>
  <c r="R56" i="46"/>
  <c r="N34" i="42"/>
  <c r="R35" i="42"/>
  <c r="J63" i="52"/>
  <c r="M63" i="52" s="1"/>
  <c r="M64" i="52"/>
  <c r="N34" i="46"/>
  <c r="N13" i="46" s="1"/>
  <c r="R35" i="46"/>
  <c r="J153" i="42"/>
  <c r="K13" i="46"/>
  <c r="K12" i="46" s="1"/>
  <c r="G12" i="38"/>
  <c r="E12" i="41"/>
  <c r="P12" i="42"/>
  <c r="Q153" i="49"/>
  <c r="O153" i="44"/>
  <c r="H35" i="46"/>
  <c r="O63" i="50"/>
  <c r="O50" i="50" s="1"/>
  <c r="O12" i="50" s="1"/>
  <c r="R64" i="50"/>
  <c r="R23" i="46"/>
  <c r="Q13" i="45"/>
  <c r="O34" i="44"/>
  <c r="O13" i="44" s="1"/>
  <c r="R35" i="44"/>
  <c r="H35" i="44" s="1"/>
  <c r="Q45" i="51"/>
  <c r="R46" i="51"/>
  <c r="H46" i="51" s="1"/>
  <c r="L34" i="48"/>
  <c r="M34" i="48" s="1"/>
  <c r="M35" i="48"/>
  <c r="H35" i="48" s="1"/>
  <c r="R35" i="52"/>
  <c r="H35" i="52" s="1"/>
  <c r="I50" i="49"/>
  <c r="M51" i="49"/>
  <c r="H51" i="49" s="1"/>
  <c r="J153" i="46"/>
  <c r="M14" i="43"/>
  <c r="H14" i="43" s="1"/>
  <c r="I13" i="43"/>
  <c r="I12" i="43" s="1"/>
  <c r="J63" i="42"/>
  <c r="M64" i="42"/>
  <c r="K13" i="52"/>
  <c r="K12" i="52" s="1"/>
  <c r="L13" i="50"/>
  <c r="L12" i="50" s="1"/>
  <c r="N153" i="38"/>
  <c r="M56" i="44"/>
  <c r="H56" i="44" s="1"/>
  <c r="I13" i="45"/>
  <c r="G12" i="52"/>
  <c r="E13" i="44"/>
  <c r="E12" i="44" s="1"/>
  <c r="R63" i="42"/>
  <c r="H82" i="44"/>
  <c r="Q12" i="42"/>
  <c r="F35" i="48"/>
  <c r="F34" i="48" s="1"/>
  <c r="F13" i="48" s="1"/>
  <c r="F12" i="48" s="1"/>
  <c r="J153" i="44"/>
  <c r="Q34" i="43"/>
  <c r="Q13" i="43" s="1"/>
  <c r="Q12" i="43" s="1"/>
  <c r="R35" i="43"/>
  <c r="H35" i="43" s="1"/>
  <c r="Q63" i="45"/>
  <c r="Q50" i="45" s="1"/>
  <c r="Q12" i="45" s="1"/>
  <c r="R64" i="45"/>
  <c r="H64" i="45" s="1"/>
  <c r="O50" i="41"/>
  <c r="R50" i="41" s="1"/>
  <c r="J13" i="47"/>
  <c r="J12" i="47" s="1"/>
  <c r="M14" i="47"/>
  <c r="H14" i="47" s="1"/>
  <c r="O51" i="40"/>
  <c r="M56" i="42"/>
  <c r="H56" i="42" s="1"/>
  <c r="M65" i="40"/>
  <c r="G12" i="51"/>
  <c r="H85" i="45"/>
  <c r="R34" i="46"/>
  <c r="H34" i="46" s="1"/>
  <c r="R34" i="44"/>
  <c r="H34" i="44" s="1"/>
  <c r="F23" i="42"/>
  <c r="M50" i="41"/>
  <c r="N13" i="47"/>
  <c r="N12" i="47" s="1"/>
  <c r="R23" i="47"/>
  <c r="L64" i="51"/>
  <c r="M65" i="51"/>
  <c r="H23" i="50"/>
  <c r="N36" i="51"/>
  <c r="N35" i="51" s="1"/>
  <c r="N13" i="51" s="1"/>
  <c r="N12" i="51" s="1"/>
  <c r="R41" i="51"/>
  <c r="H41" i="51" s="1"/>
  <c r="I50" i="47"/>
  <c r="M63" i="47"/>
  <c r="I153" i="46"/>
  <c r="L154" i="40"/>
  <c r="J13" i="39"/>
  <c r="J12" i="39" s="1"/>
  <c r="M14" i="39"/>
  <c r="H14" i="39" s="1"/>
  <c r="G12" i="47"/>
  <c r="G12" i="41"/>
  <c r="N50" i="42"/>
  <c r="R50" i="42" s="1"/>
  <c r="F35" i="51"/>
  <c r="R51" i="39"/>
  <c r="H51" i="39" s="1"/>
  <c r="N50" i="46"/>
  <c r="L13" i="40"/>
  <c r="L12" i="40" s="1"/>
  <c r="M23" i="42"/>
  <c r="H23" i="42" s="1"/>
  <c r="H23" i="38"/>
  <c r="M64" i="47"/>
  <c r="M24" i="40"/>
  <c r="H24" i="40" s="1"/>
  <c r="L13" i="38"/>
  <c r="L12" i="38" s="1"/>
  <c r="I34" i="39"/>
  <c r="M35" i="39"/>
  <c r="F12" i="43"/>
  <c r="G12" i="40"/>
  <c r="E12" i="42"/>
  <c r="P13" i="50"/>
  <c r="P13" i="46"/>
  <c r="P12" i="46" s="1"/>
  <c r="O12" i="42"/>
  <c r="P34" i="41"/>
  <c r="R35" i="41"/>
  <c r="P12" i="38"/>
  <c r="O12" i="41"/>
  <c r="P153" i="48"/>
  <c r="R154" i="51"/>
  <c r="O153" i="49"/>
  <c r="J13" i="41"/>
  <c r="J12" i="41" s="1"/>
  <c r="M14" i="41"/>
  <c r="J50" i="45"/>
  <c r="M56" i="45"/>
  <c r="H56" i="45" s="1"/>
  <c r="F35" i="41"/>
  <c r="F34" i="41" s="1"/>
  <c r="F13" i="41" s="1"/>
  <c r="F12" i="41" s="1"/>
  <c r="K63" i="43"/>
  <c r="M63" i="43" s="1"/>
  <c r="H63" i="43" s="1"/>
  <c r="M64" i="43"/>
  <c r="H64" i="43" s="1"/>
  <c r="K12" i="38"/>
  <c r="M63" i="41"/>
  <c r="H63" i="41" s="1"/>
  <c r="M35" i="42"/>
  <c r="H35" i="42" s="1"/>
  <c r="J12" i="40"/>
  <c r="N63" i="48"/>
  <c r="R64" i="48"/>
  <c r="M82" i="45"/>
  <c r="H82" i="45" s="1"/>
  <c r="P64" i="51"/>
  <c r="R65" i="51"/>
  <c r="H65" i="51" s="1"/>
  <c r="Q13" i="47"/>
  <c r="Q64" i="40"/>
  <c r="Q51" i="40" s="1"/>
  <c r="Q12" i="40" s="1"/>
  <c r="R65" i="40"/>
  <c r="H65" i="40" s="1"/>
  <c r="O12" i="45"/>
  <c r="H85" i="39"/>
  <c r="O34" i="38"/>
  <c r="R35" i="38"/>
  <c r="O12" i="39"/>
  <c r="R13" i="39"/>
  <c r="K13" i="51"/>
  <c r="K12" i="51" s="1"/>
  <c r="M24" i="51"/>
  <c r="H24" i="51" s="1"/>
  <c r="F23" i="46"/>
  <c r="Q153" i="44"/>
  <c r="R153" i="43"/>
  <c r="R153" i="47"/>
  <c r="J64" i="38"/>
  <c r="M64" i="40"/>
  <c r="I12" i="52"/>
  <c r="F14" i="49"/>
  <c r="F13" i="49" s="1"/>
  <c r="F12" i="49" s="1"/>
  <c r="F12" i="47"/>
  <c r="H82" i="38"/>
  <c r="M83" i="51"/>
  <c r="H83" i="51" s="1"/>
  <c r="Q12" i="46"/>
  <c r="P63" i="44"/>
  <c r="R64" i="44"/>
  <c r="Q13" i="44"/>
  <c r="Q12" i="44" s="1"/>
  <c r="H82" i="39"/>
  <c r="O50" i="46"/>
  <c r="R50" i="46" s="1"/>
  <c r="H50" i="46" s="1"/>
  <c r="R34" i="52"/>
  <c r="H34" i="52" s="1"/>
  <c r="O13" i="52"/>
  <c r="I153" i="49"/>
  <c r="L13" i="44"/>
  <c r="L12" i="44" s="1"/>
  <c r="M23" i="44"/>
  <c r="H23" i="44" s="1"/>
  <c r="L63" i="48"/>
  <c r="M63" i="48" s="1"/>
  <c r="M64" i="48"/>
  <c r="I50" i="38"/>
  <c r="I12" i="38" s="1"/>
  <c r="F12" i="39"/>
  <c r="F13" i="50"/>
  <c r="M23" i="46"/>
  <c r="H23" i="46" s="1"/>
  <c r="I13" i="46"/>
  <c r="H85" i="38"/>
  <c r="E12" i="38"/>
  <c r="H82" i="41"/>
  <c r="Q12" i="50"/>
  <c r="Q50" i="43"/>
  <c r="R50" i="43" s="1"/>
  <c r="Q63" i="52"/>
  <c r="Q50" i="52" s="1"/>
  <c r="Q12" i="52" s="1"/>
  <c r="R64" i="52"/>
  <c r="H64" i="52" s="1"/>
  <c r="P13" i="43"/>
  <c r="P12" i="43" s="1"/>
  <c r="P35" i="51"/>
  <c r="R36" i="51"/>
  <c r="P34" i="45"/>
  <c r="P13" i="45" s="1"/>
  <c r="P12" i="45" s="1"/>
  <c r="R35" i="45"/>
  <c r="N13" i="41"/>
  <c r="F24" i="51"/>
  <c r="F13" i="51" s="1"/>
  <c r="F12" i="51" s="1"/>
  <c r="K50" i="43"/>
  <c r="M56" i="43"/>
  <c r="H56" i="43" s="1"/>
  <c r="J13" i="44"/>
  <c r="M14" i="44"/>
  <c r="H14" i="44" s="1"/>
  <c r="F14" i="42"/>
  <c r="F13" i="42" s="1"/>
  <c r="F12" i="42" s="1"/>
  <c r="I12" i="41"/>
  <c r="H34" i="47"/>
  <c r="O12" i="43"/>
  <c r="E12" i="39"/>
  <c r="N12" i="45"/>
  <c r="Q13" i="49"/>
  <c r="Q12" i="49" s="1"/>
  <c r="O63" i="49"/>
  <c r="R64" i="49"/>
  <c r="P50" i="52"/>
  <c r="O12" i="44"/>
  <c r="P50" i="50"/>
  <c r="R50" i="50" s="1"/>
  <c r="R63" i="50"/>
  <c r="Q63" i="38"/>
  <c r="Q50" i="38" s="1"/>
  <c r="Q12" i="38" s="1"/>
  <c r="R64" i="38"/>
  <c r="J154" i="51"/>
  <c r="M14" i="45"/>
  <c r="H14" i="45" s="1"/>
  <c r="K13" i="45"/>
  <c r="R153" i="44"/>
  <c r="F12" i="38"/>
  <c r="F12" i="40"/>
  <c r="H35" i="45"/>
  <c r="M56" i="49"/>
  <c r="H56" i="49" s="1"/>
  <c r="I12" i="47"/>
  <c r="M13" i="47"/>
  <c r="N51" i="40"/>
  <c r="R64" i="40"/>
  <c r="M153" i="49"/>
  <c r="E12" i="40"/>
  <c r="N13" i="49"/>
  <c r="R23" i="49"/>
  <c r="H23" i="49" s="1"/>
  <c r="O63" i="47"/>
  <c r="R64" i="47"/>
  <c r="H64" i="47" s="1"/>
  <c r="P63" i="39"/>
  <c r="R64" i="39"/>
  <c r="H64" i="39" s="1"/>
  <c r="O35" i="40"/>
  <c r="R36" i="40"/>
  <c r="H36" i="40" s="1"/>
  <c r="N154" i="51"/>
  <c r="K63" i="49"/>
  <c r="M64" i="49"/>
  <c r="K13" i="50"/>
  <c r="M14" i="50"/>
  <c r="H14" i="50" s="1"/>
  <c r="F13" i="46"/>
  <c r="F12" i="46" s="1"/>
  <c r="R153" i="42"/>
  <c r="I63" i="44"/>
  <c r="M64" i="44"/>
  <c r="L153" i="43"/>
  <c r="H35" i="38"/>
  <c r="K34" i="41"/>
  <c r="M35" i="41"/>
  <c r="H35" i="41" s="1"/>
  <c r="I12" i="40"/>
  <c r="M13" i="40"/>
  <c r="M50" i="39"/>
  <c r="M36" i="51"/>
  <c r="O12" i="48"/>
  <c r="R13" i="48"/>
  <c r="O12" i="51"/>
  <c r="J50" i="50"/>
  <c r="M56" i="50"/>
  <c r="H56" i="50" s="1"/>
  <c r="J35" i="49"/>
  <c r="M36" i="49"/>
  <c r="H36" i="49" s="1"/>
  <c r="M56" i="48"/>
  <c r="H56" i="48" s="1"/>
  <c r="I50" i="48"/>
  <c r="J153" i="43"/>
  <c r="P153" i="43"/>
  <c r="L13" i="43"/>
  <c r="M23" i="43"/>
  <c r="H23" i="43" s="1"/>
  <c r="K12" i="48"/>
  <c r="M35" i="51"/>
  <c r="I13" i="51"/>
  <c r="I13" i="42"/>
  <c r="M34" i="42"/>
  <c r="E12" i="50"/>
  <c r="F12" i="50"/>
  <c r="E13" i="52"/>
  <c r="E12" i="52" s="1"/>
  <c r="F13" i="52"/>
  <c r="F12" i="52" s="1"/>
  <c r="R50" i="52" l="1"/>
  <c r="M13" i="38"/>
  <c r="M13" i="52"/>
  <c r="H35" i="39"/>
  <c r="M50" i="47"/>
  <c r="H64" i="42"/>
  <c r="R34" i="48"/>
  <c r="H34" i="48" s="1"/>
  <c r="M63" i="50"/>
  <c r="H63" i="50"/>
  <c r="H64" i="41"/>
  <c r="R13" i="46"/>
  <c r="H23" i="47"/>
  <c r="I50" i="45"/>
  <c r="I12" i="45" s="1"/>
  <c r="M63" i="45"/>
  <c r="M12" i="40"/>
  <c r="M12" i="47"/>
  <c r="N12" i="50"/>
  <c r="H50" i="41"/>
  <c r="J50" i="52"/>
  <c r="H51" i="47"/>
  <c r="H64" i="49"/>
  <c r="R34" i="42"/>
  <c r="H34" i="42" s="1"/>
  <c r="N13" i="42"/>
  <c r="H36" i="51"/>
  <c r="J50" i="42"/>
  <c r="M63" i="42"/>
  <c r="H63" i="42" s="1"/>
  <c r="L51" i="51"/>
  <c r="L12" i="51" s="1"/>
  <c r="M64" i="51"/>
  <c r="I12" i="49"/>
  <c r="L13" i="48"/>
  <c r="M13" i="48" s="1"/>
  <c r="H13" i="48" s="1"/>
  <c r="R50" i="38"/>
  <c r="R13" i="43"/>
  <c r="I13" i="39"/>
  <c r="M34" i="39"/>
  <c r="H34" i="39" s="1"/>
  <c r="R63" i="45"/>
  <c r="R50" i="45"/>
  <c r="N12" i="46"/>
  <c r="H56" i="46"/>
  <c r="R45" i="51"/>
  <c r="H45" i="51" s="1"/>
  <c r="Q35" i="51"/>
  <c r="Q13" i="51" s="1"/>
  <c r="Q12" i="51" s="1"/>
  <c r="R34" i="43"/>
  <c r="H34" i="43" s="1"/>
  <c r="H64" i="50"/>
  <c r="R34" i="50"/>
  <c r="H34" i="50" s="1"/>
  <c r="P12" i="52"/>
  <c r="M34" i="41"/>
  <c r="K13" i="41"/>
  <c r="K12" i="50"/>
  <c r="M13" i="50"/>
  <c r="O13" i="40"/>
  <c r="R35" i="40"/>
  <c r="H35" i="40" s="1"/>
  <c r="R13" i="44"/>
  <c r="H64" i="48"/>
  <c r="Q12" i="47"/>
  <c r="R13" i="47"/>
  <c r="M13" i="51"/>
  <c r="I12" i="51"/>
  <c r="M12" i="51" s="1"/>
  <c r="M63" i="49"/>
  <c r="K50" i="49"/>
  <c r="R63" i="39"/>
  <c r="H63" i="39" s="1"/>
  <c r="P50" i="39"/>
  <c r="N12" i="41"/>
  <c r="R64" i="51"/>
  <c r="P51" i="51"/>
  <c r="R51" i="51" s="1"/>
  <c r="I12" i="48"/>
  <c r="M13" i="46"/>
  <c r="H13" i="46" s="1"/>
  <c r="I12" i="46"/>
  <c r="M12" i="46" s="1"/>
  <c r="H64" i="44"/>
  <c r="R63" i="52"/>
  <c r="H63" i="52" s="1"/>
  <c r="R63" i="49"/>
  <c r="O50" i="49"/>
  <c r="R12" i="43"/>
  <c r="R34" i="38"/>
  <c r="H34" i="38" s="1"/>
  <c r="O13" i="38"/>
  <c r="O12" i="46"/>
  <c r="J63" i="38"/>
  <c r="M64" i="38"/>
  <c r="H64" i="38" s="1"/>
  <c r="J34" i="49"/>
  <c r="M35" i="49"/>
  <c r="H35" i="49" s="1"/>
  <c r="M63" i="44"/>
  <c r="I50" i="44"/>
  <c r="R34" i="45"/>
  <c r="H34" i="45" s="1"/>
  <c r="I12" i="42"/>
  <c r="M13" i="42"/>
  <c r="R13" i="45"/>
  <c r="J12" i="44"/>
  <c r="M13" i="44"/>
  <c r="O12" i="52"/>
  <c r="R13" i="52"/>
  <c r="H13" i="52" s="1"/>
  <c r="R63" i="44"/>
  <c r="P50" i="44"/>
  <c r="N50" i="48"/>
  <c r="R63" i="48"/>
  <c r="H63" i="48" s="1"/>
  <c r="J12" i="45"/>
  <c r="M50" i="45"/>
  <c r="H50" i="45" s="1"/>
  <c r="R63" i="38"/>
  <c r="P12" i="50"/>
  <c r="R12" i="50" s="1"/>
  <c r="R13" i="50"/>
  <c r="N12" i="49"/>
  <c r="R13" i="49"/>
  <c r="L12" i="43"/>
  <c r="M13" i="43"/>
  <c r="H13" i="43" s="1"/>
  <c r="J12" i="50"/>
  <c r="M50" i="50"/>
  <c r="H50" i="50" s="1"/>
  <c r="R51" i="40"/>
  <c r="H51" i="40" s="1"/>
  <c r="N12" i="40"/>
  <c r="K12" i="45"/>
  <c r="M13" i="45"/>
  <c r="R12" i="45"/>
  <c r="L50" i="48"/>
  <c r="L12" i="48" s="1"/>
  <c r="R63" i="47"/>
  <c r="H63" i="47" s="1"/>
  <c r="O50" i="47"/>
  <c r="H13" i="47"/>
  <c r="K12" i="43"/>
  <c r="M50" i="43"/>
  <c r="H50" i="43" s="1"/>
  <c r="P13" i="51"/>
  <c r="R35" i="51"/>
  <c r="H35" i="51" s="1"/>
  <c r="H64" i="40"/>
  <c r="R34" i="41"/>
  <c r="P13" i="41"/>
  <c r="P12" i="41" s="1"/>
  <c r="R12" i="46" l="1"/>
  <c r="H64" i="51"/>
  <c r="H63" i="45"/>
  <c r="M13" i="39"/>
  <c r="H13" i="39" s="1"/>
  <c r="I12" i="39"/>
  <c r="M12" i="39" s="1"/>
  <c r="H13" i="50"/>
  <c r="M12" i="42"/>
  <c r="J12" i="42"/>
  <c r="M50" i="42"/>
  <c r="H50" i="42" s="1"/>
  <c r="M12" i="43"/>
  <c r="H12" i="43" s="1"/>
  <c r="M12" i="50"/>
  <c r="H12" i="50" s="1"/>
  <c r="R12" i="52"/>
  <c r="M50" i="48"/>
  <c r="H13" i="44"/>
  <c r="N12" i="42"/>
  <c r="R12" i="42" s="1"/>
  <c r="R13" i="42"/>
  <c r="H13" i="42" s="1"/>
  <c r="J12" i="52"/>
  <c r="M12" i="52" s="1"/>
  <c r="M50" i="52"/>
  <c r="H50" i="52" s="1"/>
  <c r="M51" i="51"/>
  <c r="H51" i="51" s="1"/>
  <c r="K12" i="49"/>
  <c r="M50" i="49"/>
  <c r="R50" i="47"/>
  <c r="H50" i="47" s="1"/>
  <c r="O12" i="47"/>
  <c r="R12" i="47" s="1"/>
  <c r="H12" i="47" s="1"/>
  <c r="J13" i="49"/>
  <c r="M34" i="49"/>
  <c r="H34" i="49" s="1"/>
  <c r="H63" i="49"/>
  <c r="N12" i="48"/>
  <c r="R12" i="48" s="1"/>
  <c r="R50" i="48"/>
  <c r="H12" i="46"/>
  <c r="K12" i="41"/>
  <c r="M12" i="41" s="1"/>
  <c r="M13" i="41"/>
  <c r="R50" i="49"/>
  <c r="O12" i="49"/>
  <c r="R12" i="49" s="1"/>
  <c r="H34" i="41"/>
  <c r="H13" i="41" s="1"/>
  <c r="H12" i="41" s="1"/>
  <c r="H13" i="45"/>
  <c r="R13" i="41"/>
  <c r="P12" i="51"/>
  <c r="R12" i="51" s="1"/>
  <c r="H12" i="51" s="1"/>
  <c r="R13" i="51"/>
  <c r="H13" i="51" s="1"/>
  <c r="M50" i="44"/>
  <c r="I12" i="44"/>
  <c r="M12" i="44" s="1"/>
  <c r="J50" i="38"/>
  <c r="M63" i="38"/>
  <c r="H63" i="38" s="1"/>
  <c r="R12" i="41"/>
  <c r="M12" i="45"/>
  <c r="H12" i="45" s="1"/>
  <c r="P12" i="44"/>
  <c r="R12" i="44" s="1"/>
  <c r="R50" i="44"/>
  <c r="H63" i="44"/>
  <c r="M12" i="48"/>
  <c r="P12" i="39"/>
  <c r="R12" i="39" s="1"/>
  <c r="H12" i="39" s="1"/>
  <c r="R50" i="39"/>
  <c r="H50" i="39" s="1"/>
  <c r="O12" i="38"/>
  <c r="R12" i="38" s="1"/>
  <c r="R13" i="38"/>
  <c r="H13" i="38" s="1"/>
  <c r="O12" i="40"/>
  <c r="R12" i="40" s="1"/>
  <c r="H12" i="40" s="1"/>
  <c r="R13" i="40"/>
  <c r="H13" i="40" s="1"/>
  <c r="H50" i="48" l="1"/>
  <c r="H12" i="42"/>
  <c r="H12" i="52"/>
  <c r="J12" i="38"/>
  <c r="M12" i="38" s="1"/>
  <c r="H12" i="38" s="1"/>
  <c r="M50" i="38"/>
  <c r="H50" i="38" s="1"/>
  <c r="H12" i="44"/>
  <c r="H50" i="44"/>
  <c r="H50" i="49"/>
  <c r="H12" i="48"/>
  <c r="J12" i="49"/>
  <c r="M12" i="49" s="1"/>
  <c r="H12" i="49" s="1"/>
  <c r="M13" i="49"/>
  <c r="H13" i="49" s="1"/>
</calcChain>
</file>

<file path=xl/sharedStrings.xml><?xml version="1.0" encoding="utf-8"?>
<sst xmlns="http://schemas.openxmlformats.org/spreadsheetml/2006/main" count="3862" uniqueCount="173">
  <si>
    <t>Particulars</t>
  </si>
  <si>
    <t>UACS CODE</t>
  </si>
  <si>
    <t>Total</t>
  </si>
  <si>
    <t>Specific Budgets of National Government Agencies</t>
  </si>
  <si>
    <t>Retirement and Life Insurance Premiums</t>
  </si>
  <si>
    <t>III. Special Purpose Fund</t>
  </si>
  <si>
    <t>Pension and Gratuity Fund</t>
  </si>
  <si>
    <t>Grand Total</t>
  </si>
  <si>
    <t>Certified Correct:</t>
  </si>
  <si>
    <t>Recommended by:</t>
  </si>
  <si>
    <t>Budget Officer</t>
  </si>
  <si>
    <t>Approved By:</t>
  </si>
  <si>
    <t>PS</t>
  </si>
  <si>
    <t>MOOE</t>
  </si>
  <si>
    <t>CO</t>
  </si>
  <si>
    <t>Regional Office - I</t>
  </si>
  <si>
    <t>Regional Office - II</t>
  </si>
  <si>
    <t>Regional Office - III</t>
  </si>
  <si>
    <t>Regional Office - IVA</t>
  </si>
  <si>
    <t>Regional Office - V</t>
  </si>
  <si>
    <t>Regional Office - VI</t>
  </si>
  <si>
    <t>Regional Office - VII</t>
  </si>
  <si>
    <t>Regional Office - VIII</t>
  </si>
  <si>
    <t>Regional Office - IX</t>
  </si>
  <si>
    <t>Regional Office - X</t>
  </si>
  <si>
    <t>Regional Office - XI</t>
  </si>
  <si>
    <t>Regional Office - XII</t>
  </si>
  <si>
    <t>Central Office</t>
  </si>
  <si>
    <t>Regional Office - CAR</t>
  </si>
  <si>
    <t>Regional Office - XIII</t>
  </si>
  <si>
    <t>Regional Office - IV B</t>
  </si>
  <si>
    <t>General Administration and Support</t>
  </si>
  <si>
    <t>General Management and Supervision</t>
  </si>
  <si>
    <t>Human Resource Development</t>
  </si>
  <si>
    <t>Support to Operations</t>
  </si>
  <si>
    <t>Planning and Policy Formulation</t>
  </si>
  <si>
    <t>Mineral Economics, Information and Communication Plan</t>
  </si>
  <si>
    <t>Research and Development</t>
  </si>
  <si>
    <t>Operations</t>
  </si>
  <si>
    <t>OO : Natural Resources Sustainably Managed</t>
  </si>
  <si>
    <t>Mineral Regulation Services</t>
  </si>
  <si>
    <t>Mineral Resources Development</t>
  </si>
  <si>
    <t>GEOLOGICAL RISK REDUCTION AND RESILIENCY PROGRAM</t>
  </si>
  <si>
    <t>Geological Assessment for Risk Reduction and Resiliency</t>
  </si>
  <si>
    <t>OO : Adaptive Capacities of Human Communities and Natural Systems Improved</t>
  </si>
  <si>
    <t>MINERAL RESOURCES AND GEOSCIENCES DEVELOPMENT PROGRAM</t>
  </si>
  <si>
    <t>MINERAL RESOURCES ENFORCEMENT AND REGULATORY PROGRAM</t>
  </si>
  <si>
    <t>RLIP</t>
  </si>
  <si>
    <t>(In Thousand Pesos)</t>
  </si>
  <si>
    <t>Department</t>
  </si>
  <si>
    <t>: Department of Environment and Natural Resources (DENR)</t>
  </si>
  <si>
    <t>Agency</t>
  </si>
  <si>
    <t>: Mines and Geo-Sciences Bureau</t>
  </si>
  <si>
    <t>Operating Unit</t>
  </si>
  <si>
    <t>Organization Code (UACS)</t>
  </si>
  <si>
    <t>Report Status</t>
  </si>
  <si>
    <t>: SUBMITTED</t>
  </si>
  <si>
    <t>Current Year's Obligation</t>
  </si>
  <si>
    <t>Actual</t>
  </si>
  <si>
    <t>Estimate</t>
  </si>
  <si>
    <t>Jan.1-Sept.30</t>
  </si>
  <si>
    <t>Oct.1-Dec.30</t>
  </si>
  <si>
    <t>Q2</t>
  </si>
  <si>
    <t>Q3</t>
  </si>
  <si>
    <t>Q4</t>
  </si>
  <si>
    <t>Sub Total</t>
  </si>
  <si>
    <t>Q1</t>
  </si>
  <si>
    <t>5=3+4</t>
  </si>
  <si>
    <t>6=11+16</t>
  </si>
  <si>
    <t>11=7+8+9+10</t>
  </si>
  <si>
    <t>16=12+13+14+15</t>
  </si>
  <si>
    <t>Part A</t>
  </si>
  <si>
    <t>ps-central</t>
  </si>
  <si>
    <t>mooe-central</t>
  </si>
  <si>
    <t>ps-1</t>
  </si>
  <si>
    <t>mooe-1</t>
  </si>
  <si>
    <t>ps-car</t>
  </si>
  <si>
    <t>mooe-car</t>
  </si>
  <si>
    <t>ps-2</t>
  </si>
  <si>
    <t>mooe-2</t>
  </si>
  <si>
    <t>ps-3</t>
  </si>
  <si>
    <t>mooe-3</t>
  </si>
  <si>
    <t>co-3</t>
  </si>
  <si>
    <t>ps-4a</t>
  </si>
  <si>
    <t>mooe-4a</t>
  </si>
  <si>
    <t>ps-4b</t>
  </si>
  <si>
    <t>mooe-4b</t>
  </si>
  <si>
    <t>ps-5</t>
  </si>
  <si>
    <t>mooe-5</t>
  </si>
  <si>
    <t>ps-6</t>
  </si>
  <si>
    <t>mooe-6</t>
  </si>
  <si>
    <t>ps-7</t>
  </si>
  <si>
    <t>mooe-7</t>
  </si>
  <si>
    <t>ps-8</t>
  </si>
  <si>
    <t>mooe-8</t>
  </si>
  <si>
    <t>ps-9</t>
  </si>
  <si>
    <t>mooe-9</t>
  </si>
  <si>
    <t>ps-10</t>
  </si>
  <si>
    <t>mooe-10</t>
  </si>
  <si>
    <t>ps-11</t>
  </si>
  <si>
    <t>mooe-11</t>
  </si>
  <si>
    <t>ps-12</t>
  </si>
  <si>
    <t>mooe-12</t>
  </si>
  <si>
    <t>ps-13</t>
  </si>
  <si>
    <t>mooe-13</t>
  </si>
  <si>
    <t>Admnistration of Personnel Benefits</t>
  </si>
  <si>
    <t>co-central</t>
  </si>
  <si>
    <t>Mines and Geosciences Bureau</t>
  </si>
  <si>
    <t>This report was generated using the Unified Reporting System on 29/11/2018 19:46</t>
  </si>
  <si>
    <t>BED Level: 01 - Agency Submission (NEP)</t>
  </si>
  <si>
    <t>Regular</t>
  </si>
  <si>
    <t>Central Office-ps</t>
  </si>
  <si>
    <t>co-car</t>
  </si>
  <si>
    <t>co-1</t>
  </si>
  <si>
    <t>co-2</t>
  </si>
  <si>
    <t>co-4a</t>
  </si>
  <si>
    <t>co-4b</t>
  </si>
  <si>
    <t>co-5</t>
  </si>
  <si>
    <t>co-6</t>
  </si>
  <si>
    <t>co-7</t>
  </si>
  <si>
    <t>co-8</t>
  </si>
  <si>
    <t>co-9</t>
  </si>
  <si>
    <t>co-10</t>
  </si>
  <si>
    <t>co-11</t>
  </si>
  <si>
    <t>co-12</t>
  </si>
  <si>
    <t>co-13</t>
  </si>
  <si>
    <t>TOTAL</t>
  </si>
  <si>
    <t>Recap</t>
  </si>
  <si>
    <t>Obligation Program (Comprehensive Release)</t>
  </si>
  <si>
    <t>FOR LATER RELEASE</t>
  </si>
  <si>
    <t>: REGIONAL OFFICE NO. II</t>
  </si>
  <si>
    <t>: REGIONAL OFFICE NO. I</t>
  </si>
  <si>
    <t>Regional Director</t>
  </si>
  <si>
    <t>: CORDILLERA ADMINISTRATIVE REGION</t>
  </si>
  <si>
    <t>: REGIONAL OFFICE NO. III</t>
  </si>
  <si>
    <t>: REGIONAL OFFICE NO. IV-A</t>
  </si>
  <si>
    <t>: REGIONAL OFFICE NO. IV-B</t>
  </si>
  <si>
    <t>: REGIONAL OFFICE NO. V</t>
  </si>
  <si>
    <t>: REGIONAL OFFICE NO. VIII</t>
  </si>
  <si>
    <t>: REGIONAL OFFICE NO. VII</t>
  </si>
  <si>
    <t>: REGIONAL OFFICE NO. VI</t>
  </si>
  <si>
    <t>: REGIONAL OFFICE NO. IX</t>
  </si>
  <si>
    <t>: REGIONAL OFFICE NO. X</t>
  </si>
  <si>
    <t>: REGIONAL OFFICE NO. XI</t>
  </si>
  <si>
    <t>: REGIONAL OFFICE NO. XII</t>
  </si>
  <si>
    <t>: REGIONAL OFFICE NO. XIII</t>
  </si>
  <si>
    <t>: 100030100014</t>
  </si>
  <si>
    <t>: 100030100001</t>
  </si>
  <si>
    <t>: 100030100002</t>
  </si>
  <si>
    <t>: 100030100003</t>
  </si>
  <si>
    <t>: 100030100004</t>
  </si>
  <si>
    <t>: 100030100017</t>
  </si>
  <si>
    <t>: 10003010005</t>
  </si>
  <si>
    <t>: 10003010006</t>
  </si>
  <si>
    <t>: 10003010007</t>
  </si>
  <si>
    <t>: 10003010008</t>
  </si>
  <si>
    <t>: 10003010009</t>
  </si>
  <si>
    <t>: 10003010010</t>
  </si>
  <si>
    <t>: 10003010016</t>
  </si>
  <si>
    <t>: 10003010012</t>
  </si>
  <si>
    <t>: 10003010011</t>
  </si>
  <si>
    <t>Miscellaneous and Personnel Benefits Fund</t>
  </si>
  <si>
    <t>FY 2020 FINANCIAL PLAN</t>
  </si>
  <si>
    <t>Chief, Finance and Administrative Division</t>
  </si>
  <si>
    <t>NEP 2020</t>
  </si>
  <si>
    <t>NEP versus BEDS</t>
  </si>
  <si>
    <t>FY 2021 FINANCIAL PLAN</t>
  </si>
  <si>
    <t>PEDRO P. SEMBLANTE, JR.</t>
  </si>
  <si>
    <t>Administrative Officer IV (BO)</t>
  </si>
  <si>
    <t>AIRA L. TORREGOSA</t>
  </si>
  <si>
    <t>OIC - Finance and Administrative Division</t>
  </si>
  <si>
    <t>ARMANDO L. MALICSE</t>
  </si>
  <si>
    <t>OIC - Office of the Regional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</si>
</sst>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3409]dd\-mmm\-yy;@"/>
    <numFmt numFmtId="167" formatCode="_(* #,##0.0000_);_(* \(#,##0.0000\);_(* &quot;-&quot;??_);_(@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i/>
      <u val="singleAccounting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0" fontId="7" fillId="0" borderId="0"/>
    <xf numFmtId="164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1" fillId="0" borderId="0"/>
    <xf numFmtId="164" fontId="1" fillId="0" borderId="0" applyFont="0" applyFill="0" applyBorder="0" applyAlignment="0" applyProtection="0"/>
    <xf numFmtId="0" fontId="1" fillId="0" borderId="0"/>
    <xf numFmtId="166" fontId="14" fillId="0" borderId="0"/>
    <xf numFmtId="164" fontId="7" fillId="0" borderId="0" applyFont="0" applyFill="0" applyBorder="0" applyAlignment="0" applyProtection="0"/>
    <xf numFmtId="166" fontId="7" fillId="0" borderId="0"/>
    <xf numFmtId="0" fontId="7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7" fillId="9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" fillId="0" borderId="0"/>
    <xf numFmtId="9" fontId="7" fillId="0" borderId="0" applyFont="0" applyFill="0" applyBorder="0" applyAlignment="0" applyProtection="0"/>
  </cellStyleXfs>
  <cellXfs count="91">
    <xf numFmtId="0" fontId="0" fillId="0" borderId="0" xfId="0"/>
    <xf numFmtId="165" fontId="11" fillId="0" borderId="9" xfId="1" applyNumberFormat="1" applyFont="1" applyFill="1" applyBorder="1" applyAlignment="1">
      <alignment horizontal="right" wrapText="1"/>
    </xf>
    <xf numFmtId="165" fontId="8" fillId="0" borderId="1" xfId="1" applyNumberFormat="1" applyFont="1" applyFill="1" applyBorder="1" applyAlignment="1">
      <alignment horizontal="right" wrapText="1"/>
    </xf>
    <xf numFmtId="165" fontId="9" fillId="0" borderId="1" xfId="1" applyNumberFormat="1" applyFont="1" applyFill="1" applyBorder="1" applyAlignment="1">
      <alignment horizontal="right" wrapText="1"/>
    </xf>
    <xf numFmtId="0" fontId="8" fillId="0" borderId="0" xfId="12" applyFont="1" applyFill="1" applyAlignment="1">
      <alignment wrapText="1"/>
    </xf>
    <xf numFmtId="0" fontId="9" fillId="0" borderId="0" xfId="12" applyFont="1" applyFill="1" applyAlignment="1">
      <alignment wrapText="1"/>
    </xf>
    <xf numFmtId="165" fontId="9" fillId="0" borderId="10" xfId="1" applyNumberFormat="1" applyFont="1" applyFill="1" applyBorder="1"/>
    <xf numFmtId="165" fontId="8" fillId="0" borderId="0" xfId="1" applyNumberFormat="1" applyFont="1" applyFill="1" applyAlignment="1">
      <alignment wrapText="1"/>
    </xf>
    <xf numFmtId="165" fontId="8" fillId="0" borderId="0" xfId="1" applyNumberFormat="1" applyFont="1" applyFill="1"/>
    <xf numFmtId="165" fontId="8" fillId="2" borderId="0" xfId="1" applyNumberFormat="1" applyFont="1" applyFill="1"/>
    <xf numFmtId="0" fontId="8" fillId="0" borderId="0" xfId="12" applyFont="1" applyFill="1"/>
    <xf numFmtId="0" fontId="9" fillId="0" borderId="1" xfId="12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2" borderId="1" xfId="12" applyFont="1" applyFill="1" applyBorder="1" applyAlignment="1">
      <alignment horizontal="center" vertical="center" wrapText="1"/>
    </xf>
    <xf numFmtId="1" fontId="9" fillId="0" borderId="1" xfId="12" applyNumberFormat="1" applyFont="1" applyFill="1" applyBorder="1" applyAlignment="1">
      <alignment horizontal="center" wrapText="1"/>
    </xf>
    <xf numFmtId="165" fontId="9" fillId="2" borderId="8" xfId="1" applyNumberFormat="1" applyFont="1" applyFill="1" applyBorder="1" applyAlignment="1">
      <alignment horizontal="right" wrapText="1"/>
    </xf>
    <xf numFmtId="0" fontId="9" fillId="0" borderId="0" xfId="12" applyFont="1" applyFill="1"/>
    <xf numFmtId="165" fontId="9" fillId="0" borderId="0" xfId="1" applyNumberFormat="1" applyFont="1" applyFill="1"/>
    <xf numFmtId="165" fontId="9" fillId="0" borderId="8" xfId="1" applyNumberFormat="1" applyFont="1" applyFill="1" applyBorder="1" applyAlignment="1">
      <alignment horizontal="right" wrapText="1"/>
    </xf>
    <xf numFmtId="3" fontId="9" fillId="0" borderId="0" xfId="12" applyNumberFormat="1" applyFont="1" applyFill="1"/>
    <xf numFmtId="165" fontId="9" fillId="2" borderId="1" xfId="1" applyNumberFormat="1" applyFont="1" applyFill="1" applyBorder="1" applyAlignment="1">
      <alignment horizontal="right" wrapText="1"/>
    </xf>
    <xf numFmtId="164" fontId="9" fillId="0" borderId="0" xfId="12" applyNumberFormat="1" applyFont="1" applyFill="1"/>
    <xf numFmtId="1" fontId="8" fillId="0" borderId="1" xfId="12" applyNumberFormat="1" applyFont="1" applyFill="1" applyBorder="1" applyAlignment="1">
      <alignment horizontal="center" wrapText="1"/>
    </xf>
    <xf numFmtId="165" fontId="8" fillId="2" borderId="1" xfId="1" applyNumberFormat="1" applyFont="1" applyFill="1" applyBorder="1" applyAlignment="1">
      <alignment horizontal="right" wrapText="1"/>
    </xf>
    <xf numFmtId="165" fontId="8" fillId="0" borderId="0" xfId="12" applyNumberFormat="1" applyFont="1" applyFill="1"/>
    <xf numFmtId="0" fontId="8" fillId="0" borderId="0" xfId="12" applyFont="1" applyFill="1" applyAlignment="1"/>
    <xf numFmtId="1" fontId="8" fillId="0" borderId="0" xfId="12" applyNumberFormat="1" applyFont="1" applyFill="1" applyAlignment="1"/>
    <xf numFmtId="0" fontId="8" fillId="2" borderId="0" xfId="12" applyFont="1" applyFill="1" applyAlignment="1">
      <alignment wrapText="1"/>
    </xf>
    <xf numFmtId="0" fontId="9" fillId="0" borderId="0" xfId="12" applyFont="1" applyFill="1" applyAlignment="1"/>
    <xf numFmtId="0" fontId="9" fillId="2" borderId="0" xfId="12" applyFont="1" applyFill="1" applyAlignment="1">
      <alignment wrapText="1"/>
    </xf>
    <xf numFmtId="1" fontId="9" fillId="0" borderId="0" xfId="12" applyNumberFormat="1" applyFont="1" applyFill="1" applyAlignment="1"/>
    <xf numFmtId="165" fontId="9" fillId="0" borderId="0" xfId="1" applyNumberFormat="1" applyFont="1" applyFill="1" applyAlignment="1">
      <alignment wrapText="1"/>
    </xf>
    <xf numFmtId="0" fontId="12" fillId="0" borderId="0" xfId="12" applyFont="1" applyFill="1" applyAlignment="1"/>
    <xf numFmtId="0" fontId="13" fillId="0" borderId="0" xfId="12" applyFont="1" applyFill="1" applyAlignment="1"/>
    <xf numFmtId="1" fontId="8" fillId="0" borderId="0" xfId="12" applyNumberFormat="1" applyFont="1" applyFill="1"/>
    <xf numFmtId="0" fontId="8" fillId="2" borderId="0" xfId="12" applyFont="1" applyFill="1"/>
    <xf numFmtId="1" fontId="9" fillId="0" borderId="0" xfId="12" applyNumberFormat="1" applyFont="1" applyFill="1"/>
    <xf numFmtId="0" fontId="9" fillId="2" borderId="0" xfId="12" applyFont="1" applyFill="1"/>
    <xf numFmtId="0" fontId="9" fillId="0" borderId="0" xfId="12" applyFont="1" applyFill="1" applyAlignment="1">
      <alignment horizontal="left"/>
    </xf>
    <xf numFmtId="0" fontId="9" fillId="0" borderId="0" xfId="12" applyFont="1" applyFill="1" applyAlignment="1">
      <alignment horizontal="left" wrapText="1"/>
    </xf>
    <xf numFmtId="1" fontId="8" fillId="2" borderId="0" xfId="12" applyNumberFormat="1" applyFont="1" applyFill="1"/>
    <xf numFmtId="165" fontId="8" fillId="2" borderId="0" xfId="12" applyNumberFormat="1" applyFont="1" applyFill="1"/>
    <xf numFmtId="0" fontId="8" fillId="3" borderId="0" xfId="12" applyFont="1" applyFill="1" applyAlignment="1">
      <alignment wrapText="1"/>
    </xf>
    <xf numFmtId="165" fontId="11" fillId="2" borderId="9" xfId="1" applyNumberFormat="1" applyFont="1" applyFill="1" applyBorder="1" applyAlignment="1">
      <alignment horizontal="right" wrapText="1"/>
    </xf>
    <xf numFmtId="165" fontId="8" fillId="0" borderId="8" xfId="1" applyNumberFormat="1" applyFont="1" applyFill="1" applyBorder="1" applyAlignment="1">
      <alignment horizontal="right" wrapText="1"/>
    </xf>
    <xf numFmtId="0" fontId="9" fillId="0" borderId="0" xfId="12" applyFont="1" applyFill="1" applyAlignment="1">
      <alignment horizontal="left" vertical="center" wrapText="1"/>
    </xf>
    <xf numFmtId="0" fontId="9" fillId="0" borderId="1" xfId="12" applyFont="1" applyFill="1" applyBorder="1" applyAlignment="1">
      <alignment horizontal="center" vertical="center" wrapText="1"/>
    </xf>
    <xf numFmtId="1" fontId="9" fillId="0" borderId="1" xfId="12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/>
    <xf numFmtId="3" fontId="9" fillId="2" borderId="0" xfId="12" applyNumberFormat="1" applyFont="1" applyFill="1"/>
    <xf numFmtId="164" fontId="9" fillId="2" borderId="0" xfId="12" applyNumberFormat="1" applyFont="1" applyFill="1"/>
    <xf numFmtId="165" fontId="8" fillId="2" borderId="0" xfId="1" applyNumberFormat="1" applyFont="1" applyFill="1" applyAlignment="1">
      <alignment wrapText="1"/>
    </xf>
    <xf numFmtId="165" fontId="9" fillId="2" borderId="0" xfId="1" applyNumberFormat="1" applyFont="1" applyFill="1" applyAlignment="1">
      <alignment wrapText="1"/>
    </xf>
    <xf numFmtId="0" fontId="8" fillId="0" borderId="1" xfId="12" applyFont="1" applyFill="1" applyBorder="1"/>
    <xf numFmtId="0" fontId="9" fillId="0" borderId="1" xfId="12" applyFont="1" applyFill="1" applyBorder="1"/>
    <xf numFmtId="3" fontId="9" fillId="0" borderId="1" xfId="12" applyNumberFormat="1" applyFont="1" applyFill="1" applyBorder="1"/>
    <xf numFmtId="164" fontId="9" fillId="0" borderId="1" xfId="12" applyNumberFormat="1" applyFont="1" applyFill="1" applyBorder="1"/>
    <xf numFmtId="9" fontId="8" fillId="0" borderId="0" xfId="43" applyFont="1" applyFill="1"/>
    <xf numFmtId="167" fontId="8" fillId="0" borderId="0" xfId="1" applyNumberFormat="1" applyFont="1" applyFill="1"/>
    <xf numFmtId="167" fontId="8" fillId="0" borderId="1" xfId="1" applyNumberFormat="1" applyFont="1" applyFill="1" applyBorder="1"/>
    <xf numFmtId="167" fontId="9" fillId="0" borderId="1" xfId="1" applyNumberFormat="1" applyFont="1" applyFill="1" applyBorder="1"/>
    <xf numFmtId="167" fontId="19" fillId="0" borderId="1" xfId="1" applyNumberFormat="1" applyFont="1" applyFill="1" applyBorder="1"/>
    <xf numFmtId="167" fontId="8" fillId="0" borderId="0" xfId="1" applyNumberFormat="1" applyFont="1" applyFill="1" applyAlignment="1">
      <alignment wrapText="1"/>
    </xf>
    <xf numFmtId="167" fontId="9" fillId="0" borderId="0" xfId="1" applyNumberFormat="1" applyFont="1" applyFill="1" applyAlignment="1">
      <alignment wrapText="1"/>
    </xf>
    <xf numFmtId="167" fontId="9" fillId="0" borderId="0" xfId="1" applyNumberFormat="1" applyFont="1" applyFill="1"/>
    <xf numFmtId="0" fontId="9" fillId="0" borderId="0" xfId="12" applyFont="1" applyFill="1" applyAlignment="1">
      <alignment horizontal="left" vertical="center" wrapText="1"/>
    </xf>
    <xf numFmtId="0" fontId="9" fillId="0" borderId="0" xfId="12" applyFont="1" applyFill="1" applyAlignment="1">
      <alignment horizontal="center" vertical="center" wrapText="1"/>
    </xf>
    <xf numFmtId="0" fontId="9" fillId="0" borderId="1" xfId="12" applyFont="1" applyFill="1" applyBorder="1" applyAlignment="1">
      <alignment horizontal="center" vertical="center" wrapText="1"/>
    </xf>
    <xf numFmtId="1" fontId="9" fillId="0" borderId="1" xfId="12" applyNumberFormat="1" applyFont="1" applyFill="1" applyBorder="1" applyAlignment="1">
      <alignment horizontal="center" vertical="center" wrapText="1"/>
    </xf>
    <xf numFmtId="0" fontId="9" fillId="0" borderId="2" xfId="12" applyFont="1" applyFill="1" applyBorder="1" applyAlignment="1">
      <alignment horizontal="center" vertical="center" wrapText="1"/>
    </xf>
    <xf numFmtId="0" fontId="9" fillId="0" borderId="3" xfId="12" applyFont="1" applyFill="1" applyBorder="1" applyAlignment="1">
      <alignment horizontal="center" vertical="center" wrapText="1"/>
    </xf>
    <xf numFmtId="0" fontId="9" fillId="0" borderId="8" xfId="12" applyFont="1" applyFill="1" applyBorder="1" applyAlignment="1">
      <alignment horizontal="center" vertical="center" wrapText="1"/>
    </xf>
    <xf numFmtId="0" fontId="9" fillId="0" borderId="4" xfId="12" applyFont="1" applyFill="1" applyBorder="1" applyAlignment="1">
      <alignment horizontal="center" vertical="center" wrapText="1"/>
    </xf>
    <xf numFmtId="0" fontId="9" fillId="0" borderId="11" xfId="12" applyFont="1" applyFill="1" applyBorder="1" applyAlignment="1">
      <alignment horizontal="center" vertical="center" wrapText="1"/>
    </xf>
    <xf numFmtId="0" fontId="9" fillId="0" borderId="5" xfId="12" applyFont="1" applyFill="1" applyBorder="1" applyAlignment="1">
      <alignment horizontal="center" vertical="center" wrapText="1"/>
    </xf>
    <xf numFmtId="0" fontId="9" fillId="0" borderId="6" xfId="12" applyFont="1" applyFill="1" applyBorder="1" applyAlignment="1">
      <alignment horizontal="center" vertical="center" wrapText="1"/>
    </xf>
    <xf numFmtId="0" fontId="9" fillId="0" borderId="10" xfId="12" applyFont="1" applyFill="1" applyBorder="1" applyAlignment="1">
      <alignment horizontal="center" vertical="center" wrapText="1"/>
    </xf>
    <xf numFmtId="0" fontId="9" fillId="0" borderId="7" xfId="12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left" wrapText="1" indent="14"/>
    </xf>
    <xf numFmtId="0" fontId="9" fillId="0" borderId="1" xfId="12" applyFont="1" applyFill="1" applyBorder="1" applyAlignment="1">
      <alignment horizontal="left" wrapText="1"/>
    </xf>
    <xf numFmtId="0" fontId="9" fillId="0" borderId="1" xfId="12" applyFont="1" applyFill="1" applyBorder="1" applyAlignment="1">
      <alignment horizontal="left" wrapText="1" indent="2"/>
    </xf>
    <xf numFmtId="0" fontId="9" fillId="0" borderId="1" xfId="12" applyFont="1" applyFill="1" applyBorder="1" applyAlignment="1">
      <alignment horizontal="left" wrapText="1" indent="6"/>
    </xf>
    <xf numFmtId="0" fontId="9" fillId="0" borderId="1" xfId="12" applyFont="1" applyFill="1" applyBorder="1" applyAlignment="1">
      <alignment horizontal="left" wrapText="1" indent="8"/>
    </xf>
    <xf numFmtId="0" fontId="9" fillId="0" borderId="1" xfId="12" applyFont="1" applyFill="1" applyBorder="1" applyAlignment="1">
      <alignment horizontal="left" wrapText="1" indent="4"/>
    </xf>
    <xf numFmtId="0" fontId="8" fillId="0" borderId="1" xfId="12" applyFont="1" applyFill="1" applyBorder="1" applyAlignment="1">
      <alignment horizontal="left" wrapText="1" indent="8"/>
    </xf>
    <xf numFmtId="0" fontId="9" fillId="0" borderId="1" xfId="12" applyFont="1" applyFill="1" applyBorder="1" applyAlignment="1">
      <alignment horizontal="left" wrapText="1" indent="5"/>
    </xf>
    <xf numFmtId="0" fontId="8" fillId="0" borderId="12" xfId="12" applyFont="1" applyFill="1" applyBorder="1" applyAlignment="1">
      <alignment horizontal="left" wrapText="1" indent="14"/>
    </xf>
    <xf numFmtId="0" fontId="8" fillId="0" borderId="13" xfId="12" applyFont="1" applyFill="1" applyBorder="1" applyAlignment="1">
      <alignment horizontal="left" wrapText="1" indent="14"/>
    </xf>
    <xf numFmtId="0" fontId="18" fillId="0" borderId="0" xfId="42" applyFont="1" applyFill="1" applyAlignment="1">
      <alignment horizontal="left" vertical="center" wrapText="1"/>
    </xf>
    <xf numFmtId="0" fontId="9" fillId="0" borderId="1" xfId="12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</cellXfs>
  <cellStyles count="44">
    <cellStyle name="40% - Accent1 2" xfId="29" xr:uid="{00000000-0005-0000-0000-000000000000}"/>
    <cellStyle name="40% - Accent5 2" xfId="30" xr:uid="{00000000-0005-0000-0000-000001000000}"/>
    <cellStyle name="60% - Accent2 2" xfId="37" xr:uid="{00000000-0005-0000-0000-000002000000}"/>
    <cellStyle name="Accent3 2 3" xfId="28" xr:uid="{00000000-0005-0000-0000-000003000000}"/>
    <cellStyle name="Comma" xfId="1" builtinId="3"/>
    <cellStyle name="Comma 10" xfId="40" xr:uid="{00000000-0005-0000-0000-000005000000}"/>
    <cellStyle name="Comma 10 2" xfId="16" xr:uid="{00000000-0005-0000-0000-000006000000}"/>
    <cellStyle name="Comma 2" xfId="3" xr:uid="{00000000-0005-0000-0000-000007000000}"/>
    <cellStyle name="Comma 2 2" xfId="22" xr:uid="{00000000-0005-0000-0000-000008000000}"/>
    <cellStyle name="Comma 3" xfId="5" xr:uid="{00000000-0005-0000-0000-000009000000}"/>
    <cellStyle name="Comma 3 2" xfId="11" xr:uid="{00000000-0005-0000-0000-00000A000000}"/>
    <cellStyle name="Comma 4" xfId="8" xr:uid="{00000000-0005-0000-0000-00000B000000}"/>
    <cellStyle name="Comma 4 2" xfId="39" xr:uid="{00000000-0005-0000-0000-00000C000000}"/>
    <cellStyle name="Comma 5" xfId="10" xr:uid="{00000000-0005-0000-0000-00000D000000}"/>
    <cellStyle name="Comma 5 2" xfId="33" xr:uid="{00000000-0005-0000-0000-00000E000000}"/>
    <cellStyle name="Comma 6" xfId="19" xr:uid="{00000000-0005-0000-0000-00000F000000}"/>
    <cellStyle name="Comma 7" xfId="34" xr:uid="{00000000-0005-0000-0000-000010000000}"/>
    <cellStyle name="Good 2" xfId="25" xr:uid="{00000000-0005-0000-0000-000011000000}"/>
    <cellStyle name="Good 2 2" xfId="26" xr:uid="{00000000-0005-0000-0000-000012000000}"/>
    <cellStyle name="Neutral 2" xfId="27" xr:uid="{00000000-0005-0000-0000-000013000000}"/>
    <cellStyle name="Normal" xfId="0" builtinId="0"/>
    <cellStyle name="Normal 10" xfId="32" xr:uid="{00000000-0005-0000-0000-000015000000}"/>
    <cellStyle name="Normal 11" xfId="20" xr:uid="{00000000-0005-0000-0000-000016000000}"/>
    <cellStyle name="Normal 14" xfId="23" xr:uid="{00000000-0005-0000-0000-000017000000}"/>
    <cellStyle name="Normal 2" xfId="2" xr:uid="{00000000-0005-0000-0000-000018000000}"/>
    <cellStyle name="Normal 2 2" xfId="41" xr:uid="{00000000-0005-0000-0000-000019000000}"/>
    <cellStyle name="Normal 2 3" xfId="35" xr:uid="{00000000-0005-0000-0000-00001A000000}"/>
    <cellStyle name="Normal 2 4" xfId="24" xr:uid="{00000000-0005-0000-0000-00001B000000}"/>
    <cellStyle name="Normal 2 5" xfId="42" xr:uid="{00000000-0005-0000-0000-00001C000000}"/>
    <cellStyle name="Normal 3" xfId="6" xr:uid="{00000000-0005-0000-0000-00001D000000}"/>
    <cellStyle name="Normal 3 2" xfId="12" xr:uid="{00000000-0005-0000-0000-00001E000000}"/>
    <cellStyle name="Normal 3 3" xfId="38" xr:uid="{00000000-0005-0000-0000-00001F000000}"/>
    <cellStyle name="Normal 4" xfId="7" xr:uid="{00000000-0005-0000-0000-000020000000}"/>
    <cellStyle name="Normal 4 2" xfId="14" xr:uid="{00000000-0005-0000-0000-000021000000}"/>
    <cellStyle name="Normal 5" xfId="4" xr:uid="{00000000-0005-0000-0000-000022000000}"/>
    <cellStyle name="Normal 6" xfId="9" xr:uid="{00000000-0005-0000-0000-000023000000}"/>
    <cellStyle name="Normal 6 2" xfId="31" xr:uid="{00000000-0005-0000-0000-000024000000}"/>
    <cellStyle name="Normal 6 3" xfId="21" xr:uid="{00000000-0005-0000-0000-000025000000}"/>
    <cellStyle name="Normal 7" xfId="15" xr:uid="{00000000-0005-0000-0000-000026000000}"/>
    <cellStyle name="Normal 8" xfId="13" xr:uid="{00000000-0005-0000-0000-000027000000}"/>
    <cellStyle name="Normal 9" xfId="18" xr:uid="{00000000-0005-0000-0000-000028000000}"/>
    <cellStyle name="Percent" xfId="43" builtinId="5"/>
    <cellStyle name="Percent 2" xfId="17" xr:uid="{00000000-0005-0000-0000-00002A000000}"/>
    <cellStyle name="Percent 3" xfId="36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V221"/>
  <sheetViews>
    <sheetView showGridLines="0" zoomScale="85" zoomScaleNormal="85" workbookViewId="0">
      <pane xSplit="4" ySplit="11" topLeftCell="E71" activePane="bottomRight" state="frozen"/>
      <selection activeCell="E24" sqref="E24"/>
      <selection pane="topRight" activeCell="E24" sqref="E24"/>
      <selection pane="bottomLeft" activeCell="E24" sqref="E24"/>
      <selection pane="bottomRight" activeCell="C4" sqref="C4:R4"/>
    </sheetView>
  </sheetViews>
  <sheetFormatPr defaultRowHeight="18" customHeight="1" x14ac:dyDescent="0.2"/>
  <cols>
    <col min="1" max="1" width="16.28515625" style="10" hidden="1" customWidth="1"/>
    <col min="2" max="2" width="36.5703125" style="10" bestFit="1" customWidth="1"/>
    <col min="3" max="3" width="21.28515625" style="10" customWidth="1"/>
    <col min="4" max="4" width="22.140625" style="34" customWidth="1"/>
    <col min="5" max="5" width="17.42578125" style="10" customWidth="1"/>
    <col min="6" max="6" width="17.85546875" style="10" customWidth="1"/>
    <col min="7" max="7" width="22.28515625" style="10" customWidth="1"/>
    <col min="8" max="8" width="13.7109375" style="35" customWidth="1"/>
    <col min="9" max="9" width="12.140625" style="10" customWidth="1"/>
    <col min="10" max="11" width="14.140625" style="10" bestFit="1" customWidth="1"/>
    <col min="12" max="12" width="11.7109375" style="10" customWidth="1"/>
    <col min="13" max="13" width="13.5703125" style="10" customWidth="1"/>
    <col min="14" max="14" width="11.5703125" style="10" customWidth="1"/>
    <col min="15" max="15" width="11.28515625" style="10" customWidth="1"/>
    <col min="16" max="17" width="12.5703125" style="10" customWidth="1"/>
    <col min="18" max="18" width="13.5703125" style="8" customWidth="1"/>
    <col min="19" max="19" width="16.5703125" style="10" customWidth="1"/>
    <col min="20" max="20" width="11.85546875" style="8" customWidth="1"/>
    <col min="21" max="21" width="12.28515625" style="10" customWidth="1"/>
    <col min="22" max="22" width="13.140625" style="10" customWidth="1"/>
    <col min="23" max="257" width="9.140625" style="10"/>
    <col min="258" max="258" width="36.5703125" style="10" bestFit="1" customWidth="1"/>
    <col min="259" max="259" width="21.28515625" style="10" customWidth="1"/>
    <col min="260" max="260" width="20.85546875" style="10" bestFit="1" customWidth="1"/>
    <col min="261" max="261" width="14.85546875" style="10" bestFit="1" customWidth="1"/>
    <col min="262" max="262" width="14.140625" style="10" bestFit="1" customWidth="1"/>
    <col min="263" max="264" width="11.42578125" style="10" bestFit="1" customWidth="1"/>
    <col min="265" max="268" width="9.5703125" style="10" bestFit="1" customWidth="1"/>
    <col min="269" max="269" width="14.42578125" style="10" bestFit="1" customWidth="1"/>
    <col min="270" max="273" width="8.42578125" style="10" bestFit="1" customWidth="1"/>
    <col min="274" max="274" width="18" style="10" bestFit="1" customWidth="1"/>
    <col min="275" max="513" width="9.140625" style="10"/>
    <col min="514" max="514" width="36.5703125" style="10" bestFit="1" customWidth="1"/>
    <col min="515" max="515" width="21.28515625" style="10" customWidth="1"/>
    <col min="516" max="516" width="20.85546875" style="10" bestFit="1" customWidth="1"/>
    <col min="517" max="517" width="14.85546875" style="10" bestFit="1" customWidth="1"/>
    <col min="518" max="518" width="14.140625" style="10" bestFit="1" customWidth="1"/>
    <col min="519" max="520" width="11.42578125" style="10" bestFit="1" customWidth="1"/>
    <col min="521" max="524" width="9.5703125" style="10" bestFit="1" customWidth="1"/>
    <col min="525" max="525" width="14.42578125" style="10" bestFit="1" customWidth="1"/>
    <col min="526" max="529" width="8.42578125" style="10" bestFit="1" customWidth="1"/>
    <col min="530" max="530" width="18" style="10" bestFit="1" customWidth="1"/>
    <col min="531" max="769" width="9.140625" style="10"/>
    <col min="770" max="770" width="36.5703125" style="10" bestFit="1" customWidth="1"/>
    <col min="771" max="771" width="21.28515625" style="10" customWidth="1"/>
    <col min="772" max="772" width="20.85546875" style="10" bestFit="1" customWidth="1"/>
    <col min="773" max="773" width="14.85546875" style="10" bestFit="1" customWidth="1"/>
    <col min="774" max="774" width="14.140625" style="10" bestFit="1" customWidth="1"/>
    <col min="775" max="776" width="11.42578125" style="10" bestFit="1" customWidth="1"/>
    <col min="777" max="780" width="9.5703125" style="10" bestFit="1" customWidth="1"/>
    <col min="781" max="781" width="14.42578125" style="10" bestFit="1" customWidth="1"/>
    <col min="782" max="785" width="8.42578125" style="10" bestFit="1" customWidth="1"/>
    <col min="786" max="786" width="18" style="10" bestFit="1" customWidth="1"/>
    <col min="787" max="1025" width="9.140625" style="10"/>
    <col min="1026" max="1026" width="36.5703125" style="10" bestFit="1" customWidth="1"/>
    <col min="1027" max="1027" width="21.28515625" style="10" customWidth="1"/>
    <col min="1028" max="1028" width="20.85546875" style="10" bestFit="1" customWidth="1"/>
    <col min="1029" max="1029" width="14.85546875" style="10" bestFit="1" customWidth="1"/>
    <col min="1030" max="1030" width="14.140625" style="10" bestFit="1" customWidth="1"/>
    <col min="1031" max="1032" width="11.42578125" style="10" bestFit="1" customWidth="1"/>
    <col min="1033" max="1036" width="9.5703125" style="10" bestFit="1" customWidth="1"/>
    <col min="1037" max="1037" width="14.42578125" style="10" bestFit="1" customWidth="1"/>
    <col min="1038" max="1041" width="8.42578125" style="10" bestFit="1" customWidth="1"/>
    <col min="1042" max="1042" width="18" style="10" bestFit="1" customWidth="1"/>
    <col min="1043" max="1281" width="9.140625" style="10"/>
    <col min="1282" max="1282" width="36.5703125" style="10" bestFit="1" customWidth="1"/>
    <col min="1283" max="1283" width="21.28515625" style="10" customWidth="1"/>
    <col min="1284" max="1284" width="20.85546875" style="10" bestFit="1" customWidth="1"/>
    <col min="1285" max="1285" width="14.85546875" style="10" bestFit="1" customWidth="1"/>
    <col min="1286" max="1286" width="14.140625" style="10" bestFit="1" customWidth="1"/>
    <col min="1287" max="1288" width="11.42578125" style="10" bestFit="1" customWidth="1"/>
    <col min="1289" max="1292" width="9.5703125" style="10" bestFit="1" customWidth="1"/>
    <col min="1293" max="1293" width="14.42578125" style="10" bestFit="1" customWidth="1"/>
    <col min="1294" max="1297" width="8.42578125" style="10" bestFit="1" customWidth="1"/>
    <col min="1298" max="1298" width="18" style="10" bestFit="1" customWidth="1"/>
    <col min="1299" max="1537" width="9.140625" style="10"/>
    <col min="1538" max="1538" width="36.5703125" style="10" bestFit="1" customWidth="1"/>
    <col min="1539" max="1539" width="21.28515625" style="10" customWidth="1"/>
    <col min="1540" max="1540" width="20.85546875" style="10" bestFit="1" customWidth="1"/>
    <col min="1541" max="1541" width="14.85546875" style="10" bestFit="1" customWidth="1"/>
    <col min="1542" max="1542" width="14.140625" style="10" bestFit="1" customWidth="1"/>
    <col min="1543" max="1544" width="11.42578125" style="10" bestFit="1" customWidth="1"/>
    <col min="1545" max="1548" width="9.5703125" style="10" bestFit="1" customWidth="1"/>
    <col min="1549" max="1549" width="14.42578125" style="10" bestFit="1" customWidth="1"/>
    <col min="1550" max="1553" width="8.42578125" style="10" bestFit="1" customWidth="1"/>
    <col min="1554" max="1554" width="18" style="10" bestFit="1" customWidth="1"/>
    <col min="1555" max="1793" width="9.140625" style="10"/>
    <col min="1794" max="1794" width="36.5703125" style="10" bestFit="1" customWidth="1"/>
    <col min="1795" max="1795" width="21.28515625" style="10" customWidth="1"/>
    <col min="1796" max="1796" width="20.85546875" style="10" bestFit="1" customWidth="1"/>
    <col min="1797" max="1797" width="14.85546875" style="10" bestFit="1" customWidth="1"/>
    <col min="1798" max="1798" width="14.140625" style="10" bestFit="1" customWidth="1"/>
    <col min="1799" max="1800" width="11.42578125" style="10" bestFit="1" customWidth="1"/>
    <col min="1801" max="1804" width="9.5703125" style="10" bestFit="1" customWidth="1"/>
    <col min="1805" max="1805" width="14.42578125" style="10" bestFit="1" customWidth="1"/>
    <col min="1806" max="1809" width="8.42578125" style="10" bestFit="1" customWidth="1"/>
    <col min="1810" max="1810" width="18" style="10" bestFit="1" customWidth="1"/>
    <col min="1811" max="2049" width="9.140625" style="10"/>
    <col min="2050" max="2050" width="36.5703125" style="10" bestFit="1" customWidth="1"/>
    <col min="2051" max="2051" width="21.28515625" style="10" customWidth="1"/>
    <col min="2052" max="2052" width="20.85546875" style="10" bestFit="1" customWidth="1"/>
    <col min="2053" max="2053" width="14.85546875" style="10" bestFit="1" customWidth="1"/>
    <col min="2054" max="2054" width="14.140625" style="10" bestFit="1" customWidth="1"/>
    <col min="2055" max="2056" width="11.42578125" style="10" bestFit="1" customWidth="1"/>
    <col min="2057" max="2060" width="9.5703125" style="10" bestFit="1" customWidth="1"/>
    <col min="2061" max="2061" width="14.42578125" style="10" bestFit="1" customWidth="1"/>
    <col min="2062" max="2065" width="8.42578125" style="10" bestFit="1" customWidth="1"/>
    <col min="2066" max="2066" width="18" style="10" bestFit="1" customWidth="1"/>
    <col min="2067" max="2305" width="9.140625" style="10"/>
    <col min="2306" max="2306" width="36.5703125" style="10" bestFit="1" customWidth="1"/>
    <col min="2307" max="2307" width="21.28515625" style="10" customWidth="1"/>
    <col min="2308" max="2308" width="20.85546875" style="10" bestFit="1" customWidth="1"/>
    <col min="2309" max="2309" width="14.85546875" style="10" bestFit="1" customWidth="1"/>
    <col min="2310" max="2310" width="14.140625" style="10" bestFit="1" customWidth="1"/>
    <col min="2311" max="2312" width="11.42578125" style="10" bestFit="1" customWidth="1"/>
    <col min="2313" max="2316" width="9.5703125" style="10" bestFit="1" customWidth="1"/>
    <col min="2317" max="2317" width="14.42578125" style="10" bestFit="1" customWidth="1"/>
    <col min="2318" max="2321" width="8.42578125" style="10" bestFit="1" customWidth="1"/>
    <col min="2322" max="2322" width="18" style="10" bestFit="1" customWidth="1"/>
    <col min="2323" max="2561" width="9.140625" style="10"/>
    <col min="2562" max="2562" width="36.5703125" style="10" bestFit="1" customWidth="1"/>
    <col min="2563" max="2563" width="21.28515625" style="10" customWidth="1"/>
    <col min="2564" max="2564" width="20.85546875" style="10" bestFit="1" customWidth="1"/>
    <col min="2565" max="2565" width="14.85546875" style="10" bestFit="1" customWidth="1"/>
    <col min="2566" max="2566" width="14.140625" style="10" bestFit="1" customWidth="1"/>
    <col min="2567" max="2568" width="11.42578125" style="10" bestFit="1" customWidth="1"/>
    <col min="2569" max="2572" width="9.5703125" style="10" bestFit="1" customWidth="1"/>
    <col min="2573" max="2573" width="14.42578125" style="10" bestFit="1" customWidth="1"/>
    <col min="2574" max="2577" width="8.42578125" style="10" bestFit="1" customWidth="1"/>
    <col min="2578" max="2578" width="18" style="10" bestFit="1" customWidth="1"/>
    <col min="2579" max="2817" width="9.140625" style="10"/>
    <col min="2818" max="2818" width="36.5703125" style="10" bestFit="1" customWidth="1"/>
    <col min="2819" max="2819" width="21.28515625" style="10" customWidth="1"/>
    <col min="2820" max="2820" width="20.85546875" style="10" bestFit="1" customWidth="1"/>
    <col min="2821" max="2821" width="14.85546875" style="10" bestFit="1" customWidth="1"/>
    <col min="2822" max="2822" width="14.140625" style="10" bestFit="1" customWidth="1"/>
    <col min="2823" max="2824" width="11.42578125" style="10" bestFit="1" customWidth="1"/>
    <col min="2825" max="2828" width="9.5703125" style="10" bestFit="1" customWidth="1"/>
    <col min="2829" max="2829" width="14.42578125" style="10" bestFit="1" customWidth="1"/>
    <col min="2830" max="2833" width="8.42578125" style="10" bestFit="1" customWidth="1"/>
    <col min="2834" max="2834" width="18" style="10" bestFit="1" customWidth="1"/>
    <col min="2835" max="3073" width="9.140625" style="10"/>
    <col min="3074" max="3074" width="36.5703125" style="10" bestFit="1" customWidth="1"/>
    <col min="3075" max="3075" width="21.28515625" style="10" customWidth="1"/>
    <col min="3076" max="3076" width="20.85546875" style="10" bestFit="1" customWidth="1"/>
    <col min="3077" max="3077" width="14.85546875" style="10" bestFit="1" customWidth="1"/>
    <col min="3078" max="3078" width="14.140625" style="10" bestFit="1" customWidth="1"/>
    <col min="3079" max="3080" width="11.42578125" style="10" bestFit="1" customWidth="1"/>
    <col min="3081" max="3084" width="9.5703125" style="10" bestFit="1" customWidth="1"/>
    <col min="3085" max="3085" width="14.42578125" style="10" bestFit="1" customWidth="1"/>
    <col min="3086" max="3089" width="8.42578125" style="10" bestFit="1" customWidth="1"/>
    <col min="3090" max="3090" width="18" style="10" bestFit="1" customWidth="1"/>
    <col min="3091" max="3329" width="9.140625" style="10"/>
    <col min="3330" max="3330" width="36.5703125" style="10" bestFit="1" customWidth="1"/>
    <col min="3331" max="3331" width="21.28515625" style="10" customWidth="1"/>
    <col min="3332" max="3332" width="20.85546875" style="10" bestFit="1" customWidth="1"/>
    <col min="3333" max="3333" width="14.85546875" style="10" bestFit="1" customWidth="1"/>
    <col min="3334" max="3334" width="14.140625" style="10" bestFit="1" customWidth="1"/>
    <col min="3335" max="3336" width="11.42578125" style="10" bestFit="1" customWidth="1"/>
    <col min="3337" max="3340" width="9.5703125" style="10" bestFit="1" customWidth="1"/>
    <col min="3341" max="3341" width="14.42578125" style="10" bestFit="1" customWidth="1"/>
    <col min="3342" max="3345" width="8.42578125" style="10" bestFit="1" customWidth="1"/>
    <col min="3346" max="3346" width="18" style="10" bestFit="1" customWidth="1"/>
    <col min="3347" max="3585" width="9.140625" style="10"/>
    <col min="3586" max="3586" width="36.5703125" style="10" bestFit="1" customWidth="1"/>
    <col min="3587" max="3587" width="21.28515625" style="10" customWidth="1"/>
    <col min="3588" max="3588" width="20.85546875" style="10" bestFit="1" customWidth="1"/>
    <col min="3589" max="3589" width="14.85546875" style="10" bestFit="1" customWidth="1"/>
    <col min="3590" max="3590" width="14.140625" style="10" bestFit="1" customWidth="1"/>
    <col min="3591" max="3592" width="11.42578125" style="10" bestFit="1" customWidth="1"/>
    <col min="3593" max="3596" width="9.5703125" style="10" bestFit="1" customWidth="1"/>
    <col min="3597" max="3597" width="14.42578125" style="10" bestFit="1" customWidth="1"/>
    <col min="3598" max="3601" width="8.42578125" style="10" bestFit="1" customWidth="1"/>
    <col min="3602" max="3602" width="18" style="10" bestFit="1" customWidth="1"/>
    <col min="3603" max="3841" width="9.140625" style="10"/>
    <col min="3842" max="3842" width="36.5703125" style="10" bestFit="1" customWidth="1"/>
    <col min="3843" max="3843" width="21.28515625" style="10" customWidth="1"/>
    <col min="3844" max="3844" width="20.85546875" style="10" bestFit="1" customWidth="1"/>
    <col min="3845" max="3845" width="14.85546875" style="10" bestFit="1" customWidth="1"/>
    <col min="3846" max="3846" width="14.140625" style="10" bestFit="1" customWidth="1"/>
    <col min="3847" max="3848" width="11.42578125" style="10" bestFit="1" customWidth="1"/>
    <col min="3849" max="3852" width="9.5703125" style="10" bestFit="1" customWidth="1"/>
    <col min="3853" max="3853" width="14.42578125" style="10" bestFit="1" customWidth="1"/>
    <col min="3854" max="3857" width="8.42578125" style="10" bestFit="1" customWidth="1"/>
    <col min="3858" max="3858" width="18" style="10" bestFit="1" customWidth="1"/>
    <col min="3859" max="4097" width="9.140625" style="10"/>
    <col min="4098" max="4098" width="36.5703125" style="10" bestFit="1" customWidth="1"/>
    <col min="4099" max="4099" width="21.28515625" style="10" customWidth="1"/>
    <col min="4100" max="4100" width="20.85546875" style="10" bestFit="1" customWidth="1"/>
    <col min="4101" max="4101" width="14.85546875" style="10" bestFit="1" customWidth="1"/>
    <col min="4102" max="4102" width="14.140625" style="10" bestFit="1" customWidth="1"/>
    <col min="4103" max="4104" width="11.42578125" style="10" bestFit="1" customWidth="1"/>
    <col min="4105" max="4108" width="9.5703125" style="10" bestFit="1" customWidth="1"/>
    <col min="4109" max="4109" width="14.42578125" style="10" bestFit="1" customWidth="1"/>
    <col min="4110" max="4113" width="8.42578125" style="10" bestFit="1" customWidth="1"/>
    <col min="4114" max="4114" width="18" style="10" bestFit="1" customWidth="1"/>
    <col min="4115" max="4353" width="9.140625" style="10"/>
    <col min="4354" max="4354" width="36.5703125" style="10" bestFit="1" customWidth="1"/>
    <col min="4355" max="4355" width="21.28515625" style="10" customWidth="1"/>
    <col min="4356" max="4356" width="20.85546875" style="10" bestFit="1" customWidth="1"/>
    <col min="4357" max="4357" width="14.85546875" style="10" bestFit="1" customWidth="1"/>
    <col min="4358" max="4358" width="14.140625" style="10" bestFit="1" customWidth="1"/>
    <col min="4359" max="4360" width="11.42578125" style="10" bestFit="1" customWidth="1"/>
    <col min="4361" max="4364" width="9.5703125" style="10" bestFit="1" customWidth="1"/>
    <col min="4365" max="4365" width="14.42578125" style="10" bestFit="1" customWidth="1"/>
    <col min="4366" max="4369" width="8.42578125" style="10" bestFit="1" customWidth="1"/>
    <col min="4370" max="4370" width="18" style="10" bestFit="1" customWidth="1"/>
    <col min="4371" max="4609" width="9.140625" style="10"/>
    <col min="4610" max="4610" width="36.5703125" style="10" bestFit="1" customWidth="1"/>
    <col min="4611" max="4611" width="21.28515625" style="10" customWidth="1"/>
    <col min="4612" max="4612" width="20.85546875" style="10" bestFit="1" customWidth="1"/>
    <col min="4613" max="4613" width="14.85546875" style="10" bestFit="1" customWidth="1"/>
    <col min="4614" max="4614" width="14.140625" style="10" bestFit="1" customWidth="1"/>
    <col min="4615" max="4616" width="11.42578125" style="10" bestFit="1" customWidth="1"/>
    <col min="4617" max="4620" width="9.5703125" style="10" bestFit="1" customWidth="1"/>
    <col min="4621" max="4621" width="14.42578125" style="10" bestFit="1" customWidth="1"/>
    <col min="4622" max="4625" width="8.42578125" style="10" bestFit="1" customWidth="1"/>
    <col min="4626" max="4626" width="18" style="10" bestFit="1" customWidth="1"/>
    <col min="4627" max="4865" width="9.140625" style="10"/>
    <col min="4866" max="4866" width="36.5703125" style="10" bestFit="1" customWidth="1"/>
    <col min="4867" max="4867" width="21.28515625" style="10" customWidth="1"/>
    <col min="4868" max="4868" width="20.85546875" style="10" bestFit="1" customWidth="1"/>
    <col min="4869" max="4869" width="14.85546875" style="10" bestFit="1" customWidth="1"/>
    <col min="4870" max="4870" width="14.140625" style="10" bestFit="1" customWidth="1"/>
    <col min="4871" max="4872" width="11.42578125" style="10" bestFit="1" customWidth="1"/>
    <col min="4873" max="4876" width="9.5703125" style="10" bestFit="1" customWidth="1"/>
    <col min="4877" max="4877" width="14.42578125" style="10" bestFit="1" customWidth="1"/>
    <col min="4878" max="4881" width="8.42578125" style="10" bestFit="1" customWidth="1"/>
    <col min="4882" max="4882" width="18" style="10" bestFit="1" customWidth="1"/>
    <col min="4883" max="5121" width="9.140625" style="10"/>
    <col min="5122" max="5122" width="36.5703125" style="10" bestFit="1" customWidth="1"/>
    <col min="5123" max="5123" width="21.28515625" style="10" customWidth="1"/>
    <col min="5124" max="5124" width="20.85546875" style="10" bestFit="1" customWidth="1"/>
    <col min="5125" max="5125" width="14.85546875" style="10" bestFit="1" customWidth="1"/>
    <col min="5126" max="5126" width="14.140625" style="10" bestFit="1" customWidth="1"/>
    <col min="5127" max="5128" width="11.42578125" style="10" bestFit="1" customWidth="1"/>
    <col min="5129" max="5132" width="9.5703125" style="10" bestFit="1" customWidth="1"/>
    <col min="5133" max="5133" width="14.42578125" style="10" bestFit="1" customWidth="1"/>
    <col min="5134" max="5137" width="8.42578125" style="10" bestFit="1" customWidth="1"/>
    <col min="5138" max="5138" width="18" style="10" bestFit="1" customWidth="1"/>
    <col min="5139" max="5377" width="9.140625" style="10"/>
    <col min="5378" max="5378" width="36.5703125" style="10" bestFit="1" customWidth="1"/>
    <col min="5379" max="5379" width="21.28515625" style="10" customWidth="1"/>
    <col min="5380" max="5380" width="20.85546875" style="10" bestFit="1" customWidth="1"/>
    <col min="5381" max="5381" width="14.85546875" style="10" bestFit="1" customWidth="1"/>
    <col min="5382" max="5382" width="14.140625" style="10" bestFit="1" customWidth="1"/>
    <col min="5383" max="5384" width="11.42578125" style="10" bestFit="1" customWidth="1"/>
    <col min="5385" max="5388" width="9.5703125" style="10" bestFit="1" customWidth="1"/>
    <col min="5389" max="5389" width="14.42578125" style="10" bestFit="1" customWidth="1"/>
    <col min="5390" max="5393" width="8.42578125" style="10" bestFit="1" customWidth="1"/>
    <col min="5394" max="5394" width="18" style="10" bestFit="1" customWidth="1"/>
    <col min="5395" max="5633" width="9.140625" style="10"/>
    <col min="5634" max="5634" width="36.5703125" style="10" bestFit="1" customWidth="1"/>
    <col min="5635" max="5635" width="21.28515625" style="10" customWidth="1"/>
    <col min="5636" max="5636" width="20.85546875" style="10" bestFit="1" customWidth="1"/>
    <col min="5637" max="5637" width="14.85546875" style="10" bestFit="1" customWidth="1"/>
    <col min="5638" max="5638" width="14.140625" style="10" bestFit="1" customWidth="1"/>
    <col min="5639" max="5640" width="11.42578125" style="10" bestFit="1" customWidth="1"/>
    <col min="5641" max="5644" width="9.5703125" style="10" bestFit="1" customWidth="1"/>
    <col min="5645" max="5645" width="14.42578125" style="10" bestFit="1" customWidth="1"/>
    <col min="5646" max="5649" width="8.42578125" style="10" bestFit="1" customWidth="1"/>
    <col min="5650" max="5650" width="18" style="10" bestFit="1" customWidth="1"/>
    <col min="5651" max="5889" width="9.140625" style="10"/>
    <col min="5890" max="5890" width="36.5703125" style="10" bestFit="1" customWidth="1"/>
    <col min="5891" max="5891" width="21.28515625" style="10" customWidth="1"/>
    <col min="5892" max="5892" width="20.85546875" style="10" bestFit="1" customWidth="1"/>
    <col min="5893" max="5893" width="14.85546875" style="10" bestFit="1" customWidth="1"/>
    <col min="5894" max="5894" width="14.140625" style="10" bestFit="1" customWidth="1"/>
    <col min="5895" max="5896" width="11.42578125" style="10" bestFit="1" customWidth="1"/>
    <col min="5897" max="5900" width="9.5703125" style="10" bestFit="1" customWidth="1"/>
    <col min="5901" max="5901" width="14.42578125" style="10" bestFit="1" customWidth="1"/>
    <col min="5902" max="5905" width="8.42578125" style="10" bestFit="1" customWidth="1"/>
    <col min="5906" max="5906" width="18" style="10" bestFit="1" customWidth="1"/>
    <col min="5907" max="6145" width="9.140625" style="10"/>
    <col min="6146" max="6146" width="36.5703125" style="10" bestFit="1" customWidth="1"/>
    <col min="6147" max="6147" width="21.28515625" style="10" customWidth="1"/>
    <col min="6148" max="6148" width="20.85546875" style="10" bestFit="1" customWidth="1"/>
    <col min="6149" max="6149" width="14.85546875" style="10" bestFit="1" customWidth="1"/>
    <col min="6150" max="6150" width="14.140625" style="10" bestFit="1" customWidth="1"/>
    <col min="6151" max="6152" width="11.42578125" style="10" bestFit="1" customWidth="1"/>
    <col min="6153" max="6156" width="9.5703125" style="10" bestFit="1" customWidth="1"/>
    <col min="6157" max="6157" width="14.42578125" style="10" bestFit="1" customWidth="1"/>
    <col min="6158" max="6161" width="8.42578125" style="10" bestFit="1" customWidth="1"/>
    <col min="6162" max="6162" width="18" style="10" bestFit="1" customWidth="1"/>
    <col min="6163" max="6401" width="9.140625" style="10"/>
    <col min="6402" max="6402" width="36.5703125" style="10" bestFit="1" customWidth="1"/>
    <col min="6403" max="6403" width="21.28515625" style="10" customWidth="1"/>
    <col min="6404" max="6404" width="20.85546875" style="10" bestFit="1" customWidth="1"/>
    <col min="6405" max="6405" width="14.85546875" style="10" bestFit="1" customWidth="1"/>
    <col min="6406" max="6406" width="14.140625" style="10" bestFit="1" customWidth="1"/>
    <col min="6407" max="6408" width="11.42578125" style="10" bestFit="1" customWidth="1"/>
    <col min="6409" max="6412" width="9.5703125" style="10" bestFit="1" customWidth="1"/>
    <col min="6413" max="6413" width="14.42578125" style="10" bestFit="1" customWidth="1"/>
    <col min="6414" max="6417" width="8.42578125" style="10" bestFit="1" customWidth="1"/>
    <col min="6418" max="6418" width="18" style="10" bestFit="1" customWidth="1"/>
    <col min="6419" max="6657" width="9.140625" style="10"/>
    <col min="6658" max="6658" width="36.5703125" style="10" bestFit="1" customWidth="1"/>
    <col min="6659" max="6659" width="21.28515625" style="10" customWidth="1"/>
    <col min="6660" max="6660" width="20.85546875" style="10" bestFit="1" customWidth="1"/>
    <col min="6661" max="6661" width="14.85546875" style="10" bestFit="1" customWidth="1"/>
    <col min="6662" max="6662" width="14.140625" style="10" bestFit="1" customWidth="1"/>
    <col min="6663" max="6664" width="11.42578125" style="10" bestFit="1" customWidth="1"/>
    <col min="6665" max="6668" width="9.5703125" style="10" bestFit="1" customWidth="1"/>
    <col min="6669" max="6669" width="14.42578125" style="10" bestFit="1" customWidth="1"/>
    <col min="6670" max="6673" width="8.42578125" style="10" bestFit="1" customWidth="1"/>
    <col min="6674" max="6674" width="18" style="10" bestFit="1" customWidth="1"/>
    <col min="6675" max="6913" width="9.140625" style="10"/>
    <col min="6914" max="6914" width="36.5703125" style="10" bestFit="1" customWidth="1"/>
    <col min="6915" max="6915" width="21.28515625" style="10" customWidth="1"/>
    <col min="6916" max="6916" width="20.85546875" style="10" bestFit="1" customWidth="1"/>
    <col min="6917" max="6917" width="14.85546875" style="10" bestFit="1" customWidth="1"/>
    <col min="6918" max="6918" width="14.140625" style="10" bestFit="1" customWidth="1"/>
    <col min="6919" max="6920" width="11.42578125" style="10" bestFit="1" customWidth="1"/>
    <col min="6921" max="6924" width="9.5703125" style="10" bestFit="1" customWidth="1"/>
    <col min="6925" max="6925" width="14.42578125" style="10" bestFit="1" customWidth="1"/>
    <col min="6926" max="6929" width="8.42578125" style="10" bestFit="1" customWidth="1"/>
    <col min="6930" max="6930" width="18" style="10" bestFit="1" customWidth="1"/>
    <col min="6931" max="7169" width="9.140625" style="10"/>
    <col min="7170" max="7170" width="36.5703125" style="10" bestFit="1" customWidth="1"/>
    <col min="7171" max="7171" width="21.28515625" style="10" customWidth="1"/>
    <col min="7172" max="7172" width="20.85546875" style="10" bestFit="1" customWidth="1"/>
    <col min="7173" max="7173" width="14.85546875" style="10" bestFit="1" customWidth="1"/>
    <col min="7174" max="7174" width="14.140625" style="10" bestFit="1" customWidth="1"/>
    <col min="7175" max="7176" width="11.42578125" style="10" bestFit="1" customWidth="1"/>
    <col min="7177" max="7180" width="9.5703125" style="10" bestFit="1" customWidth="1"/>
    <col min="7181" max="7181" width="14.42578125" style="10" bestFit="1" customWidth="1"/>
    <col min="7182" max="7185" width="8.42578125" style="10" bestFit="1" customWidth="1"/>
    <col min="7186" max="7186" width="18" style="10" bestFit="1" customWidth="1"/>
    <col min="7187" max="7425" width="9.140625" style="10"/>
    <col min="7426" max="7426" width="36.5703125" style="10" bestFit="1" customWidth="1"/>
    <col min="7427" max="7427" width="21.28515625" style="10" customWidth="1"/>
    <col min="7428" max="7428" width="20.85546875" style="10" bestFit="1" customWidth="1"/>
    <col min="7429" max="7429" width="14.85546875" style="10" bestFit="1" customWidth="1"/>
    <col min="7430" max="7430" width="14.140625" style="10" bestFit="1" customWidth="1"/>
    <col min="7431" max="7432" width="11.42578125" style="10" bestFit="1" customWidth="1"/>
    <col min="7433" max="7436" width="9.5703125" style="10" bestFit="1" customWidth="1"/>
    <col min="7437" max="7437" width="14.42578125" style="10" bestFit="1" customWidth="1"/>
    <col min="7438" max="7441" width="8.42578125" style="10" bestFit="1" customWidth="1"/>
    <col min="7442" max="7442" width="18" style="10" bestFit="1" customWidth="1"/>
    <col min="7443" max="7681" width="9.140625" style="10"/>
    <col min="7682" max="7682" width="36.5703125" style="10" bestFit="1" customWidth="1"/>
    <col min="7683" max="7683" width="21.28515625" style="10" customWidth="1"/>
    <col min="7684" max="7684" width="20.85546875" style="10" bestFit="1" customWidth="1"/>
    <col min="7685" max="7685" width="14.85546875" style="10" bestFit="1" customWidth="1"/>
    <col min="7686" max="7686" width="14.140625" style="10" bestFit="1" customWidth="1"/>
    <col min="7687" max="7688" width="11.42578125" style="10" bestFit="1" customWidth="1"/>
    <col min="7689" max="7692" width="9.5703125" style="10" bestFit="1" customWidth="1"/>
    <col min="7693" max="7693" width="14.42578125" style="10" bestFit="1" customWidth="1"/>
    <col min="7694" max="7697" width="8.42578125" style="10" bestFit="1" customWidth="1"/>
    <col min="7698" max="7698" width="18" style="10" bestFit="1" customWidth="1"/>
    <col min="7699" max="7937" width="9.140625" style="10"/>
    <col min="7938" max="7938" width="36.5703125" style="10" bestFit="1" customWidth="1"/>
    <col min="7939" max="7939" width="21.28515625" style="10" customWidth="1"/>
    <col min="7940" max="7940" width="20.85546875" style="10" bestFit="1" customWidth="1"/>
    <col min="7941" max="7941" width="14.85546875" style="10" bestFit="1" customWidth="1"/>
    <col min="7942" max="7942" width="14.140625" style="10" bestFit="1" customWidth="1"/>
    <col min="7943" max="7944" width="11.42578125" style="10" bestFit="1" customWidth="1"/>
    <col min="7945" max="7948" width="9.5703125" style="10" bestFit="1" customWidth="1"/>
    <col min="7949" max="7949" width="14.42578125" style="10" bestFit="1" customWidth="1"/>
    <col min="7950" max="7953" width="8.42578125" style="10" bestFit="1" customWidth="1"/>
    <col min="7954" max="7954" width="18" style="10" bestFit="1" customWidth="1"/>
    <col min="7955" max="8193" width="9.140625" style="10"/>
    <col min="8194" max="8194" width="36.5703125" style="10" bestFit="1" customWidth="1"/>
    <col min="8195" max="8195" width="21.28515625" style="10" customWidth="1"/>
    <col min="8196" max="8196" width="20.85546875" style="10" bestFit="1" customWidth="1"/>
    <col min="8197" max="8197" width="14.85546875" style="10" bestFit="1" customWidth="1"/>
    <col min="8198" max="8198" width="14.140625" style="10" bestFit="1" customWidth="1"/>
    <col min="8199" max="8200" width="11.42578125" style="10" bestFit="1" customWidth="1"/>
    <col min="8201" max="8204" width="9.5703125" style="10" bestFit="1" customWidth="1"/>
    <col min="8205" max="8205" width="14.42578125" style="10" bestFit="1" customWidth="1"/>
    <col min="8206" max="8209" width="8.42578125" style="10" bestFit="1" customWidth="1"/>
    <col min="8210" max="8210" width="18" style="10" bestFit="1" customWidth="1"/>
    <col min="8211" max="8449" width="9.140625" style="10"/>
    <col min="8450" max="8450" width="36.5703125" style="10" bestFit="1" customWidth="1"/>
    <col min="8451" max="8451" width="21.28515625" style="10" customWidth="1"/>
    <col min="8452" max="8452" width="20.85546875" style="10" bestFit="1" customWidth="1"/>
    <col min="8453" max="8453" width="14.85546875" style="10" bestFit="1" customWidth="1"/>
    <col min="8454" max="8454" width="14.140625" style="10" bestFit="1" customWidth="1"/>
    <col min="8455" max="8456" width="11.42578125" style="10" bestFit="1" customWidth="1"/>
    <col min="8457" max="8460" width="9.5703125" style="10" bestFit="1" customWidth="1"/>
    <col min="8461" max="8461" width="14.42578125" style="10" bestFit="1" customWidth="1"/>
    <col min="8462" max="8465" width="8.42578125" style="10" bestFit="1" customWidth="1"/>
    <col min="8466" max="8466" width="18" style="10" bestFit="1" customWidth="1"/>
    <col min="8467" max="8705" width="9.140625" style="10"/>
    <col min="8706" max="8706" width="36.5703125" style="10" bestFit="1" customWidth="1"/>
    <col min="8707" max="8707" width="21.28515625" style="10" customWidth="1"/>
    <col min="8708" max="8708" width="20.85546875" style="10" bestFit="1" customWidth="1"/>
    <col min="8709" max="8709" width="14.85546875" style="10" bestFit="1" customWidth="1"/>
    <col min="8710" max="8710" width="14.140625" style="10" bestFit="1" customWidth="1"/>
    <col min="8711" max="8712" width="11.42578125" style="10" bestFit="1" customWidth="1"/>
    <col min="8713" max="8716" width="9.5703125" style="10" bestFit="1" customWidth="1"/>
    <col min="8717" max="8717" width="14.42578125" style="10" bestFit="1" customWidth="1"/>
    <col min="8718" max="8721" width="8.42578125" style="10" bestFit="1" customWidth="1"/>
    <col min="8722" max="8722" width="18" style="10" bestFit="1" customWidth="1"/>
    <col min="8723" max="8961" width="9.140625" style="10"/>
    <col min="8962" max="8962" width="36.5703125" style="10" bestFit="1" customWidth="1"/>
    <col min="8963" max="8963" width="21.28515625" style="10" customWidth="1"/>
    <col min="8964" max="8964" width="20.85546875" style="10" bestFit="1" customWidth="1"/>
    <col min="8965" max="8965" width="14.85546875" style="10" bestFit="1" customWidth="1"/>
    <col min="8966" max="8966" width="14.140625" style="10" bestFit="1" customWidth="1"/>
    <col min="8967" max="8968" width="11.42578125" style="10" bestFit="1" customWidth="1"/>
    <col min="8969" max="8972" width="9.5703125" style="10" bestFit="1" customWidth="1"/>
    <col min="8973" max="8973" width="14.42578125" style="10" bestFit="1" customWidth="1"/>
    <col min="8974" max="8977" width="8.42578125" style="10" bestFit="1" customWidth="1"/>
    <col min="8978" max="8978" width="18" style="10" bestFit="1" customWidth="1"/>
    <col min="8979" max="9217" width="9.140625" style="10"/>
    <col min="9218" max="9218" width="36.5703125" style="10" bestFit="1" customWidth="1"/>
    <col min="9219" max="9219" width="21.28515625" style="10" customWidth="1"/>
    <col min="9220" max="9220" width="20.85546875" style="10" bestFit="1" customWidth="1"/>
    <col min="9221" max="9221" width="14.85546875" style="10" bestFit="1" customWidth="1"/>
    <col min="9222" max="9222" width="14.140625" style="10" bestFit="1" customWidth="1"/>
    <col min="9223" max="9224" width="11.42578125" style="10" bestFit="1" customWidth="1"/>
    <col min="9225" max="9228" width="9.5703125" style="10" bestFit="1" customWidth="1"/>
    <col min="9229" max="9229" width="14.42578125" style="10" bestFit="1" customWidth="1"/>
    <col min="9230" max="9233" width="8.42578125" style="10" bestFit="1" customWidth="1"/>
    <col min="9234" max="9234" width="18" style="10" bestFit="1" customWidth="1"/>
    <col min="9235" max="9473" width="9.140625" style="10"/>
    <col min="9474" max="9474" width="36.5703125" style="10" bestFit="1" customWidth="1"/>
    <col min="9475" max="9475" width="21.28515625" style="10" customWidth="1"/>
    <col min="9476" max="9476" width="20.85546875" style="10" bestFit="1" customWidth="1"/>
    <col min="9477" max="9477" width="14.85546875" style="10" bestFit="1" customWidth="1"/>
    <col min="9478" max="9478" width="14.140625" style="10" bestFit="1" customWidth="1"/>
    <col min="9479" max="9480" width="11.42578125" style="10" bestFit="1" customWidth="1"/>
    <col min="9481" max="9484" width="9.5703125" style="10" bestFit="1" customWidth="1"/>
    <col min="9485" max="9485" width="14.42578125" style="10" bestFit="1" customWidth="1"/>
    <col min="9486" max="9489" width="8.42578125" style="10" bestFit="1" customWidth="1"/>
    <col min="9490" max="9490" width="18" style="10" bestFit="1" customWidth="1"/>
    <col min="9491" max="9729" width="9.140625" style="10"/>
    <col min="9730" max="9730" width="36.5703125" style="10" bestFit="1" customWidth="1"/>
    <col min="9731" max="9731" width="21.28515625" style="10" customWidth="1"/>
    <col min="9732" max="9732" width="20.85546875" style="10" bestFit="1" customWidth="1"/>
    <col min="9733" max="9733" width="14.85546875" style="10" bestFit="1" customWidth="1"/>
    <col min="9734" max="9734" width="14.140625" style="10" bestFit="1" customWidth="1"/>
    <col min="9735" max="9736" width="11.42578125" style="10" bestFit="1" customWidth="1"/>
    <col min="9737" max="9740" width="9.5703125" style="10" bestFit="1" customWidth="1"/>
    <col min="9741" max="9741" width="14.42578125" style="10" bestFit="1" customWidth="1"/>
    <col min="9742" max="9745" width="8.42578125" style="10" bestFit="1" customWidth="1"/>
    <col min="9746" max="9746" width="18" style="10" bestFit="1" customWidth="1"/>
    <col min="9747" max="9985" width="9.140625" style="10"/>
    <col min="9986" max="9986" width="36.5703125" style="10" bestFit="1" customWidth="1"/>
    <col min="9987" max="9987" width="21.28515625" style="10" customWidth="1"/>
    <col min="9988" max="9988" width="20.85546875" style="10" bestFit="1" customWidth="1"/>
    <col min="9989" max="9989" width="14.85546875" style="10" bestFit="1" customWidth="1"/>
    <col min="9990" max="9990" width="14.140625" style="10" bestFit="1" customWidth="1"/>
    <col min="9991" max="9992" width="11.42578125" style="10" bestFit="1" customWidth="1"/>
    <col min="9993" max="9996" width="9.5703125" style="10" bestFit="1" customWidth="1"/>
    <col min="9997" max="9997" width="14.42578125" style="10" bestFit="1" customWidth="1"/>
    <col min="9998" max="10001" width="8.42578125" style="10" bestFit="1" customWidth="1"/>
    <col min="10002" max="10002" width="18" style="10" bestFit="1" customWidth="1"/>
    <col min="10003" max="10241" width="9.140625" style="10"/>
    <col min="10242" max="10242" width="36.5703125" style="10" bestFit="1" customWidth="1"/>
    <col min="10243" max="10243" width="21.28515625" style="10" customWidth="1"/>
    <col min="10244" max="10244" width="20.85546875" style="10" bestFit="1" customWidth="1"/>
    <col min="10245" max="10245" width="14.85546875" style="10" bestFit="1" customWidth="1"/>
    <col min="10246" max="10246" width="14.140625" style="10" bestFit="1" customWidth="1"/>
    <col min="10247" max="10248" width="11.42578125" style="10" bestFit="1" customWidth="1"/>
    <col min="10249" max="10252" width="9.5703125" style="10" bestFit="1" customWidth="1"/>
    <col min="10253" max="10253" width="14.42578125" style="10" bestFit="1" customWidth="1"/>
    <col min="10254" max="10257" width="8.42578125" style="10" bestFit="1" customWidth="1"/>
    <col min="10258" max="10258" width="18" style="10" bestFit="1" customWidth="1"/>
    <col min="10259" max="10497" width="9.140625" style="10"/>
    <col min="10498" max="10498" width="36.5703125" style="10" bestFit="1" customWidth="1"/>
    <col min="10499" max="10499" width="21.28515625" style="10" customWidth="1"/>
    <col min="10500" max="10500" width="20.85546875" style="10" bestFit="1" customWidth="1"/>
    <col min="10501" max="10501" width="14.85546875" style="10" bestFit="1" customWidth="1"/>
    <col min="10502" max="10502" width="14.140625" style="10" bestFit="1" customWidth="1"/>
    <col min="10503" max="10504" width="11.42578125" style="10" bestFit="1" customWidth="1"/>
    <col min="10505" max="10508" width="9.5703125" style="10" bestFit="1" customWidth="1"/>
    <col min="10509" max="10509" width="14.42578125" style="10" bestFit="1" customWidth="1"/>
    <col min="10510" max="10513" width="8.42578125" style="10" bestFit="1" customWidth="1"/>
    <col min="10514" max="10514" width="18" style="10" bestFit="1" customWidth="1"/>
    <col min="10515" max="10753" width="9.140625" style="10"/>
    <col min="10754" max="10754" width="36.5703125" style="10" bestFit="1" customWidth="1"/>
    <col min="10755" max="10755" width="21.28515625" style="10" customWidth="1"/>
    <col min="10756" max="10756" width="20.85546875" style="10" bestFit="1" customWidth="1"/>
    <col min="10757" max="10757" width="14.85546875" style="10" bestFit="1" customWidth="1"/>
    <col min="10758" max="10758" width="14.140625" style="10" bestFit="1" customWidth="1"/>
    <col min="10759" max="10760" width="11.42578125" style="10" bestFit="1" customWidth="1"/>
    <col min="10761" max="10764" width="9.5703125" style="10" bestFit="1" customWidth="1"/>
    <col min="10765" max="10765" width="14.42578125" style="10" bestFit="1" customWidth="1"/>
    <col min="10766" max="10769" width="8.42578125" style="10" bestFit="1" customWidth="1"/>
    <col min="10770" max="10770" width="18" style="10" bestFit="1" customWidth="1"/>
    <col min="10771" max="11009" width="9.140625" style="10"/>
    <col min="11010" max="11010" width="36.5703125" style="10" bestFit="1" customWidth="1"/>
    <col min="11011" max="11011" width="21.28515625" style="10" customWidth="1"/>
    <col min="11012" max="11012" width="20.85546875" style="10" bestFit="1" customWidth="1"/>
    <col min="11013" max="11013" width="14.85546875" style="10" bestFit="1" customWidth="1"/>
    <col min="11014" max="11014" width="14.140625" style="10" bestFit="1" customWidth="1"/>
    <col min="11015" max="11016" width="11.42578125" style="10" bestFit="1" customWidth="1"/>
    <col min="11017" max="11020" width="9.5703125" style="10" bestFit="1" customWidth="1"/>
    <col min="11021" max="11021" width="14.42578125" style="10" bestFit="1" customWidth="1"/>
    <col min="11022" max="11025" width="8.42578125" style="10" bestFit="1" customWidth="1"/>
    <col min="11026" max="11026" width="18" style="10" bestFit="1" customWidth="1"/>
    <col min="11027" max="11265" width="9.140625" style="10"/>
    <col min="11266" max="11266" width="36.5703125" style="10" bestFit="1" customWidth="1"/>
    <col min="11267" max="11267" width="21.28515625" style="10" customWidth="1"/>
    <col min="11268" max="11268" width="20.85546875" style="10" bestFit="1" customWidth="1"/>
    <col min="11269" max="11269" width="14.85546875" style="10" bestFit="1" customWidth="1"/>
    <col min="11270" max="11270" width="14.140625" style="10" bestFit="1" customWidth="1"/>
    <col min="11271" max="11272" width="11.42578125" style="10" bestFit="1" customWidth="1"/>
    <col min="11273" max="11276" width="9.5703125" style="10" bestFit="1" customWidth="1"/>
    <col min="11277" max="11277" width="14.42578125" style="10" bestFit="1" customWidth="1"/>
    <col min="11278" max="11281" width="8.42578125" style="10" bestFit="1" customWidth="1"/>
    <col min="11282" max="11282" width="18" style="10" bestFit="1" customWidth="1"/>
    <col min="11283" max="11521" width="9.140625" style="10"/>
    <col min="11522" max="11522" width="36.5703125" style="10" bestFit="1" customWidth="1"/>
    <col min="11523" max="11523" width="21.28515625" style="10" customWidth="1"/>
    <col min="11524" max="11524" width="20.85546875" style="10" bestFit="1" customWidth="1"/>
    <col min="11525" max="11525" width="14.85546875" style="10" bestFit="1" customWidth="1"/>
    <col min="11526" max="11526" width="14.140625" style="10" bestFit="1" customWidth="1"/>
    <col min="11527" max="11528" width="11.42578125" style="10" bestFit="1" customWidth="1"/>
    <col min="11529" max="11532" width="9.5703125" style="10" bestFit="1" customWidth="1"/>
    <col min="11533" max="11533" width="14.42578125" style="10" bestFit="1" customWidth="1"/>
    <col min="11534" max="11537" width="8.42578125" style="10" bestFit="1" customWidth="1"/>
    <col min="11538" max="11538" width="18" style="10" bestFit="1" customWidth="1"/>
    <col min="11539" max="11777" width="9.140625" style="10"/>
    <col min="11778" max="11778" width="36.5703125" style="10" bestFit="1" customWidth="1"/>
    <col min="11779" max="11779" width="21.28515625" style="10" customWidth="1"/>
    <col min="11780" max="11780" width="20.85546875" style="10" bestFit="1" customWidth="1"/>
    <col min="11781" max="11781" width="14.85546875" style="10" bestFit="1" customWidth="1"/>
    <col min="11782" max="11782" width="14.140625" style="10" bestFit="1" customWidth="1"/>
    <col min="11783" max="11784" width="11.42578125" style="10" bestFit="1" customWidth="1"/>
    <col min="11785" max="11788" width="9.5703125" style="10" bestFit="1" customWidth="1"/>
    <col min="11789" max="11789" width="14.42578125" style="10" bestFit="1" customWidth="1"/>
    <col min="11790" max="11793" width="8.42578125" style="10" bestFit="1" customWidth="1"/>
    <col min="11794" max="11794" width="18" style="10" bestFit="1" customWidth="1"/>
    <col min="11795" max="12033" width="9.140625" style="10"/>
    <col min="12034" max="12034" width="36.5703125" style="10" bestFit="1" customWidth="1"/>
    <col min="12035" max="12035" width="21.28515625" style="10" customWidth="1"/>
    <col min="12036" max="12036" width="20.85546875" style="10" bestFit="1" customWidth="1"/>
    <col min="12037" max="12037" width="14.85546875" style="10" bestFit="1" customWidth="1"/>
    <col min="12038" max="12038" width="14.140625" style="10" bestFit="1" customWidth="1"/>
    <col min="12039" max="12040" width="11.42578125" style="10" bestFit="1" customWidth="1"/>
    <col min="12041" max="12044" width="9.5703125" style="10" bestFit="1" customWidth="1"/>
    <col min="12045" max="12045" width="14.42578125" style="10" bestFit="1" customWidth="1"/>
    <col min="12046" max="12049" width="8.42578125" style="10" bestFit="1" customWidth="1"/>
    <col min="12050" max="12050" width="18" style="10" bestFit="1" customWidth="1"/>
    <col min="12051" max="12289" width="9.140625" style="10"/>
    <col min="12290" max="12290" width="36.5703125" style="10" bestFit="1" customWidth="1"/>
    <col min="12291" max="12291" width="21.28515625" style="10" customWidth="1"/>
    <col min="12292" max="12292" width="20.85546875" style="10" bestFit="1" customWidth="1"/>
    <col min="12293" max="12293" width="14.85546875" style="10" bestFit="1" customWidth="1"/>
    <col min="12294" max="12294" width="14.140625" style="10" bestFit="1" customWidth="1"/>
    <col min="12295" max="12296" width="11.42578125" style="10" bestFit="1" customWidth="1"/>
    <col min="12297" max="12300" width="9.5703125" style="10" bestFit="1" customWidth="1"/>
    <col min="12301" max="12301" width="14.42578125" style="10" bestFit="1" customWidth="1"/>
    <col min="12302" max="12305" width="8.42578125" style="10" bestFit="1" customWidth="1"/>
    <col min="12306" max="12306" width="18" style="10" bestFit="1" customWidth="1"/>
    <col min="12307" max="12545" width="9.140625" style="10"/>
    <col min="12546" max="12546" width="36.5703125" style="10" bestFit="1" customWidth="1"/>
    <col min="12547" max="12547" width="21.28515625" style="10" customWidth="1"/>
    <col min="12548" max="12548" width="20.85546875" style="10" bestFit="1" customWidth="1"/>
    <col min="12549" max="12549" width="14.85546875" style="10" bestFit="1" customWidth="1"/>
    <col min="12550" max="12550" width="14.140625" style="10" bestFit="1" customWidth="1"/>
    <col min="12551" max="12552" width="11.42578125" style="10" bestFit="1" customWidth="1"/>
    <col min="12553" max="12556" width="9.5703125" style="10" bestFit="1" customWidth="1"/>
    <col min="12557" max="12557" width="14.42578125" style="10" bestFit="1" customWidth="1"/>
    <col min="12558" max="12561" width="8.42578125" style="10" bestFit="1" customWidth="1"/>
    <col min="12562" max="12562" width="18" style="10" bestFit="1" customWidth="1"/>
    <col min="12563" max="12801" width="9.140625" style="10"/>
    <col min="12802" max="12802" width="36.5703125" style="10" bestFit="1" customWidth="1"/>
    <col min="12803" max="12803" width="21.28515625" style="10" customWidth="1"/>
    <col min="12804" max="12804" width="20.85546875" style="10" bestFit="1" customWidth="1"/>
    <col min="12805" max="12805" width="14.85546875" style="10" bestFit="1" customWidth="1"/>
    <col min="12806" max="12806" width="14.140625" style="10" bestFit="1" customWidth="1"/>
    <col min="12807" max="12808" width="11.42578125" style="10" bestFit="1" customWidth="1"/>
    <col min="12809" max="12812" width="9.5703125" style="10" bestFit="1" customWidth="1"/>
    <col min="12813" max="12813" width="14.42578125" style="10" bestFit="1" customWidth="1"/>
    <col min="12814" max="12817" width="8.42578125" style="10" bestFit="1" customWidth="1"/>
    <col min="12818" max="12818" width="18" style="10" bestFit="1" customWidth="1"/>
    <col min="12819" max="13057" width="9.140625" style="10"/>
    <col min="13058" max="13058" width="36.5703125" style="10" bestFit="1" customWidth="1"/>
    <col min="13059" max="13059" width="21.28515625" style="10" customWidth="1"/>
    <col min="13060" max="13060" width="20.85546875" style="10" bestFit="1" customWidth="1"/>
    <col min="13061" max="13061" width="14.85546875" style="10" bestFit="1" customWidth="1"/>
    <col min="13062" max="13062" width="14.140625" style="10" bestFit="1" customWidth="1"/>
    <col min="13063" max="13064" width="11.42578125" style="10" bestFit="1" customWidth="1"/>
    <col min="13065" max="13068" width="9.5703125" style="10" bestFit="1" customWidth="1"/>
    <col min="13069" max="13069" width="14.42578125" style="10" bestFit="1" customWidth="1"/>
    <col min="13070" max="13073" width="8.42578125" style="10" bestFit="1" customWidth="1"/>
    <col min="13074" max="13074" width="18" style="10" bestFit="1" customWidth="1"/>
    <col min="13075" max="13313" width="9.140625" style="10"/>
    <col min="13314" max="13314" width="36.5703125" style="10" bestFit="1" customWidth="1"/>
    <col min="13315" max="13315" width="21.28515625" style="10" customWidth="1"/>
    <col min="13316" max="13316" width="20.85546875" style="10" bestFit="1" customWidth="1"/>
    <col min="13317" max="13317" width="14.85546875" style="10" bestFit="1" customWidth="1"/>
    <col min="13318" max="13318" width="14.140625" style="10" bestFit="1" customWidth="1"/>
    <col min="13319" max="13320" width="11.42578125" style="10" bestFit="1" customWidth="1"/>
    <col min="13321" max="13324" width="9.5703125" style="10" bestFit="1" customWidth="1"/>
    <col min="13325" max="13325" width="14.42578125" style="10" bestFit="1" customWidth="1"/>
    <col min="13326" max="13329" width="8.42578125" style="10" bestFit="1" customWidth="1"/>
    <col min="13330" max="13330" width="18" style="10" bestFit="1" customWidth="1"/>
    <col min="13331" max="13569" width="9.140625" style="10"/>
    <col min="13570" max="13570" width="36.5703125" style="10" bestFit="1" customWidth="1"/>
    <col min="13571" max="13571" width="21.28515625" style="10" customWidth="1"/>
    <col min="13572" max="13572" width="20.85546875" style="10" bestFit="1" customWidth="1"/>
    <col min="13573" max="13573" width="14.85546875" style="10" bestFit="1" customWidth="1"/>
    <col min="13574" max="13574" width="14.140625" style="10" bestFit="1" customWidth="1"/>
    <col min="13575" max="13576" width="11.42578125" style="10" bestFit="1" customWidth="1"/>
    <col min="13577" max="13580" width="9.5703125" style="10" bestFit="1" customWidth="1"/>
    <col min="13581" max="13581" width="14.42578125" style="10" bestFit="1" customWidth="1"/>
    <col min="13582" max="13585" width="8.42578125" style="10" bestFit="1" customWidth="1"/>
    <col min="13586" max="13586" width="18" style="10" bestFit="1" customWidth="1"/>
    <col min="13587" max="13825" width="9.140625" style="10"/>
    <col min="13826" max="13826" width="36.5703125" style="10" bestFit="1" customWidth="1"/>
    <col min="13827" max="13827" width="21.28515625" style="10" customWidth="1"/>
    <col min="13828" max="13828" width="20.85546875" style="10" bestFit="1" customWidth="1"/>
    <col min="13829" max="13829" width="14.85546875" style="10" bestFit="1" customWidth="1"/>
    <col min="13830" max="13830" width="14.140625" style="10" bestFit="1" customWidth="1"/>
    <col min="13831" max="13832" width="11.42578125" style="10" bestFit="1" customWidth="1"/>
    <col min="13833" max="13836" width="9.5703125" style="10" bestFit="1" customWidth="1"/>
    <col min="13837" max="13837" width="14.42578125" style="10" bestFit="1" customWidth="1"/>
    <col min="13838" max="13841" width="8.42578125" style="10" bestFit="1" customWidth="1"/>
    <col min="13842" max="13842" width="18" style="10" bestFit="1" customWidth="1"/>
    <col min="13843" max="14081" width="9.140625" style="10"/>
    <col min="14082" max="14082" width="36.5703125" style="10" bestFit="1" customWidth="1"/>
    <col min="14083" max="14083" width="21.28515625" style="10" customWidth="1"/>
    <col min="14084" max="14084" width="20.85546875" style="10" bestFit="1" customWidth="1"/>
    <col min="14085" max="14085" width="14.85546875" style="10" bestFit="1" customWidth="1"/>
    <col min="14086" max="14086" width="14.140625" style="10" bestFit="1" customWidth="1"/>
    <col min="14087" max="14088" width="11.42578125" style="10" bestFit="1" customWidth="1"/>
    <col min="14089" max="14092" width="9.5703125" style="10" bestFit="1" customWidth="1"/>
    <col min="14093" max="14093" width="14.42578125" style="10" bestFit="1" customWidth="1"/>
    <col min="14094" max="14097" width="8.42578125" style="10" bestFit="1" customWidth="1"/>
    <col min="14098" max="14098" width="18" style="10" bestFit="1" customWidth="1"/>
    <col min="14099" max="14337" width="9.140625" style="10"/>
    <col min="14338" max="14338" width="36.5703125" style="10" bestFit="1" customWidth="1"/>
    <col min="14339" max="14339" width="21.28515625" style="10" customWidth="1"/>
    <col min="14340" max="14340" width="20.85546875" style="10" bestFit="1" customWidth="1"/>
    <col min="14341" max="14341" width="14.85546875" style="10" bestFit="1" customWidth="1"/>
    <col min="14342" max="14342" width="14.140625" style="10" bestFit="1" customWidth="1"/>
    <col min="14343" max="14344" width="11.42578125" style="10" bestFit="1" customWidth="1"/>
    <col min="14345" max="14348" width="9.5703125" style="10" bestFit="1" customWidth="1"/>
    <col min="14349" max="14349" width="14.42578125" style="10" bestFit="1" customWidth="1"/>
    <col min="14350" max="14353" width="8.42578125" style="10" bestFit="1" customWidth="1"/>
    <col min="14354" max="14354" width="18" style="10" bestFit="1" customWidth="1"/>
    <col min="14355" max="14593" width="9.140625" style="10"/>
    <col min="14594" max="14594" width="36.5703125" style="10" bestFit="1" customWidth="1"/>
    <col min="14595" max="14595" width="21.28515625" style="10" customWidth="1"/>
    <col min="14596" max="14596" width="20.85546875" style="10" bestFit="1" customWidth="1"/>
    <col min="14597" max="14597" width="14.85546875" style="10" bestFit="1" customWidth="1"/>
    <col min="14598" max="14598" width="14.140625" style="10" bestFit="1" customWidth="1"/>
    <col min="14599" max="14600" width="11.42578125" style="10" bestFit="1" customWidth="1"/>
    <col min="14601" max="14604" width="9.5703125" style="10" bestFit="1" customWidth="1"/>
    <col min="14605" max="14605" width="14.42578125" style="10" bestFit="1" customWidth="1"/>
    <col min="14606" max="14609" width="8.42578125" style="10" bestFit="1" customWidth="1"/>
    <col min="14610" max="14610" width="18" style="10" bestFit="1" customWidth="1"/>
    <col min="14611" max="14849" width="9.140625" style="10"/>
    <col min="14850" max="14850" width="36.5703125" style="10" bestFit="1" customWidth="1"/>
    <col min="14851" max="14851" width="21.28515625" style="10" customWidth="1"/>
    <col min="14852" max="14852" width="20.85546875" style="10" bestFit="1" customWidth="1"/>
    <col min="14853" max="14853" width="14.85546875" style="10" bestFit="1" customWidth="1"/>
    <col min="14854" max="14854" width="14.140625" style="10" bestFit="1" customWidth="1"/>
    <col min="14855" max="14856" width="11.42578125" style="10" bestFit="1" customWidth="1"/>
    <col min="14857" max="14860" width="9.5703125" style="10" bestFit="1" customWidth="1"/>
    <col min="14861" max="14861" width="14.42578125" style="10" bestFit="1" customWidth="1"/>
    <col min="14862" max="14865" width="8.42578125" style="10" bestFit="1" customWidth="1"/>
    <col min="14866" max="14866" width="18" style="10" bestFit="1" customWidth="1"/>
    <col min="14867" max="15105" width="9.140625" style="10"/>
    <col min="15106" max="15106" width="36.5703125" style="10" bestFit="1" customWidth="1"/>
    <col min="15107" max="15107" width="21.28515625" style="10" customWidth="1"/>
    <col min="15108" max="15108" width="20.85546875" style="10" bestFit="1" customWidth="1"/>
    <col min="15109" max="15109" width="14.85546875" style="10" bestFit="1" customWidth="1"/>
    <col min="15110" max="15110" width="14.140625" style="10" bestFit="1" customWidth="1"/>
    <col min="15111" max="15112" width="11.42578125" style="10" bestFit="1" customWidth="1"/>
    <col min="15113" max="15116" width="9.5703125" style="10" bestFit="1" customWidth="1"/>
    <col min="15117" max="15117" width="14.42578125" style="10" bestFit="1" customWidth="1"/>
    <col min="15118" max="15121" width="8.42578125" style="10" bestFit="1" customWidth="1"/>
    <col min="15122" max="15122" width="18" style="10" bestFit="1" customWidth="1"/>
    <col min="15123" max="15361" width="9.140625" style="10"/>
    <col min="15362" max="15362" width="36.5703125" style="10" bestFit="1" customWidth="1"/>
    <col min="15363" max="15363" width="21.28515625" style="10" customWidth="1"/>
    <col min="15364" max="15364" width="20.85546875" style="10" bestFit="1" customWidth="1"/>
    <col min="15365" max="15365" width="14.85546875" style="10" bestFit="1" customWidth="1"/>
    <col min="15366" max="15366" width="14.140625" style="10" bestFit="1" customWidth="1"/>
    <col min="15367" max="15368" width="11.42578125" style="10" bestFit="1" customWidth="1"/>
    <col min="15369" max="15372" width="9.5703125" style="10" bestFit="1" customWidth="1"/>
    <col min="15373" max="15373" width="14.42578125" style="10" bestFit="1" customWidth="1"/>
    <col min="15374" max="15377" width="8.42578125" style="10" bestFit="1" customWidth="1"/>
    <col min="15378" max="15378" width="18" style="10" bestFit="1" customWidth="1"/>
    <col min="15379" max="15617" width="9.140625" style="10"/>
    <col min="15618" max="15618" width="36.5703125" style="10" bestFit="1" customWidth="1"/>
    <col min="15619" max="15619" width="21.28515625" style="10" customWidth="1"/>
    <col min="15620" max="15620" width="20.85546875" style="10" bestFit="1" customWidth="1"/>
    <col min="15621" max="15621" width="14.85546875" style="10" bestFit="1" customWidth="1"/>
    <col min="15622" max="15622" width="14.140625" style="10" bestFit="1" customWidth="1"/>
    <col min="15623" max="15624" width="11.42578125" style="10" bestFit="1" customWidth="1"/>
    <col min="15625" max="15628" width="9.5703125" style="10" bestFit="1" customWidth="1"/>
    <col min="15629" max="15629" width="14.42578125" style="10" bestFit="1" customWidth="1"/>
    <col min="15630" max="15633" width="8.42578125" style="10" bestFit="1" customWidth="1"/>
    <col min="15634" max="15634" width="18" style="10" bestFit="1" customWidth="1"/>
    <col min="15635" max="15873" width="9.140625" style="10"/>
    <col min="15874" max="15874" width="36.5703125" style="10" bestFit="1" customWidth="1"/>
    <col min="15875" max="15875" width="21.28515625" style="10" customWidth="1"/>
    <col min="15876" max="15876" width="20.85546875" style="10" bestFit="1" customWidth="1"/>
    <col min="15877" max="15877" width="14.85546875" style="10" bestFit="1" customWidth="1"/>
    <col min="15878" max="15878" width="14.140625" style="10" bestFit="1" customWidth="1"/>
    <col min="15879" max="15880" width="11.42578125" style="10" bestFit="1" customWidth="1"/>
    <col min="15881" max="15884" width="9.5703125" style="10" bestFit="1" customWidth="1"/>
    <col min="15885" max="15885" width="14.42578125" style="10" bestFit="1" customWidth="1"/>
    <col min="15886" max="15889" width="8.42578125" style="10" bestFit="1" customWidth="1"/>
    <col min="15890" max="15890" width="18" style="10" bestFit="1" customWidth="1"/>
    <col min="15891" max="16129" width="9.140625" style="10"/>
    <col min="16130" max="16130" width="36.5703125" style="10" bestFit="1" customWidth="1"/>
    <col min="16131" max="16131" width="21.28515625" style="10" customWidth="1"/>
    <col min="16132" max="16132" width="20.85546875" style="10" bestFit="1" customWidth="1"/>
    <col min="16133" max="16133" width="14.85546875" style="10" bestFit="1" customWidth="1"/>
    <col min="16134" max="16134" width="14.140625" style="10" bestFit="1" customWidth="1"/>
    <col min="16135" max="16136" width="11.42578125" style="10" bestFit="1" customWidth="1"/>
    <col min="16137" max="16140" width="9.5703125" style="10" bestFit="1" customWidth="1"/>
    <col min="16141" max="16141" width="14.42578125" style="10" bestFit="1" customWidth="1"/>
    <col min="16142" max="16145" width="8.42578125" style="10" bestFit="1" customWidth="1"/>
    <col min="16146" max="16146" width="18" style="10" bestFit="1" customWidth="1"/>
    <col min="16147" max="16384" width="9.140625" style="10"/>
  </cols>
  <sheetData>
    <row r="1" spans="1:21" ht="18" customHeight="1" x14ac:dyDescent="0.2">
      <c r="B1" s="66" t="s">
        <v>162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1" ht="18" customHeight="1" x14ac:dyDescent="0.2"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1" ht="18" customHeight="1" x14ac:dyDescent="0.2">
      <c r="B3" s="45" t="s">
        <v>49</v>
      </c>
      <c r="C3" s="65" t="s">
        <v>50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1" ht="18" customHeight="1" x14ac:dyDescent="0.2">
      <c r="B4" s="45" t="s">
        <v>51</v>
      </c>
      <c r="C4" s="65" t="s">
        <v>52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21" ht="18" customHeight="1" x14ac:dyDescent="0.2">
      <c r="B5" s="45" t="s">
        <v>53</v>
      </c>
      <c r="C5" s="65" t="s">
        <v>133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21" ht="18" customHeight="1" x14ac:dyDescent="0.2">
      <c r="B6" s="45" t="s">
        <v>54</v>
      </c>
      <c r="C6" s="65" t="s">
        <v>146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21" ht="18" customHeight="1" x14ac:dyDescent="0.2">
      <c r="B7" s="45" t="s">
        <v>55</v>
      </c>
      <c r="C7" s="65" t="s">
        <v>56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21" ht="44.25" customHeight="1" x14ac:dyDescent="0.2">
      <c r="B8" s="67" t="s">
        <v>0</v>
      </c>
      <c r="C8" s="67"/>
      <c r="D8" s="68" t="s">
        <v>1</v>
      </c>
      <c r="E8" s="67" t="s">
        <v>57</v>
      </c>
      <c r="F8" s="67"/>
      <c r="G8" s="67"/>
      <c r="H8" s="69" t="s">
        <v>126</v>
      </c>
      <c r="I8" s="72" t="s">
        <v>128</v>
      </c>
      <c r="J8" s="73"/>
      <c r="K8" s="73"/>
      <c r="L8" s="74"/>
      <c r="M8" s="11"/>
      <c r="N8" s="72" t="s">
        <v>129</v>
      </c>
      <c r="O8" s="73"/>
      <c r="P8" s="73"/>
      <c r="Q8" s="74"/>
      <c r="R8" s="11"/>
    </row>
    <row r="9" spans="1:21" ht="18" customHeight="1" x14ac:dyDescent="0.2">
      <c r="B9" s="67"/>
      <c r="C9" s="67"/>
      <c r="D9" s="68"/>
      <c r="E9" s="46" t="s">
        <v>58</v>
      </c>
      <c r="F9" s="46" t="s">
        <v>59</v>
      </c>
      <c r="G9" s="67" t="s">
        <v>2</v>
      </c>
      <c r="H9" s="70"/>
      <c r="I9" s="75"/>
      <c r="J9" s="76"/>
      <c r="K9" s="76"/>
      <c r="L9" s="77"/>
      <c r="M9" s="11"/>
      <c r="N9" s="75"/>
      <c r="O9" s="76"/>
      <c r="P9" s="76"/>
      <c r="Q9" s="77"/>
      <c r="R9" s="11"/>
    </row>
    <row r="10" spans="1:21" ht="30.75" customHeight="1" x14ac:dyDescent="0.2">
      <c r="B10" s="67"/>
      <c r="C10" s="67"/>
      <c r="D10" s="68"/>
      <c r="E10" s="46" t="s">
        <v>60</v>
      </c>
      <c r="F10" s="46" t="s">
        <v>61</v>
      </c>
      <c r="G10" s="67"/>
      <c r="H10" s="71"/>
      <c r="I10" s="46" t="s">
        <v>66</v>
      </c>
      <c r="J10" s="46" t="s">
        <v>62</v>
      </c>
      <c r="K10" s="46" t="s">
        <v>63</v>
      </c>
      <c r="L10" s="46" t="s">
        <v>64</v>
      </c>
      <c r="M10" s="46" t="s">
        <v>65</v>
      </c>
      <c r="N10" s="46" t="s">
        <v>66</v>
      </c>
      <c r="O10" s="46" t="s">
        <v>62</v>
      </c>
      <c r="P10" s="46" t="s">
        <v>63</v>
      </c>
      <c r="Q10" s="46" t="s">
        <v>64</v>
      </c>
      <c r="R10" s="12" t="s">
        <v>65</v>
      </c>
    </row>
    <row r="11" spans="1:21" ht="26.25" hidden="1" customHeight="1" x14ac:dyDescent="0.2">
      <c r="B11" s="67">
        <v>1</v>
      </c>
      <c r="C11" s="67"/>
      <c r="D11" s="47">
        <v>2</v>
      </c>
      <c r="E11" s="46">
        <v>3</v>
      </c>
      <c r="F11" s="46">
        <v>4</v>
      </c>
      <c r="G11" s="46" t="s">
        <v>67</v>
      </c>
      <c r="H11" s="13" t="s">
        <v>68</v>
      </c>
      <c r="I11" s="46">
        <v>7</v>
      </c>
      <c r="J11" s="46">
        <v>8</v>
      </c>
      <c r="K11" s="46">
        <v>9</v>
      </c>
      <c r="L11" s="46">
        <v>10</v>
      </c>
      <c r="M11" s="46" t="s">
        <v>69</v>
      </c>
      <c r="N11" s="46">
        <v>12</v>
      </c>
      <c r="O11" s="46">
        <v>13</v>
      </c>
      <c r="P11" s="46">
        <v>14</v>
      </c>
      <c r="Q11" s="46">
        <v>15</v>
      </c>
      <c r="R11" s="12" t="s">
        <v>70</v>
      </c>
    </row>
    <row r="12" spans="1:21" s="16" customFormat="1" ht="18" customHeight="1" thickBot="1" x14ac:dyDescent="0.4">
      <c r="B12" s="79" t="s">
        <v>71</v>
      </c>
      <c r="C12" s="79"/>
      <c r="D12" s="14"/>
      <c r="E12" s="1">
        <f t="shared" ref="E12:G12" si="0">E13+E50+E75+E82</f>
        <v>47395.626349999999</v>
      </c>
      <c r="F12" s="1">
        <f t="shared" si="0"/>
        <v>19853.378649999999</v>
      </c>
      <c r="G12" s="1">
        <f t="shared" si="0"/>
        <v>67249.005000000005</v>
      </c>
      <c r="H12" s="43">
        <f>M12+R12</f>
        <v>62292.5</v>
      </c>
      <c r="I12" s="1">
        <f>I13+I50+I75+I82</f>
        <v>13271</v>
      </c>
      <c r="J12" s="1">
        <f>J13+J50+J75+J82</f>
        <v>15287.5</v>
      </c>
      <c r="K12" s="1">
        <f>K13+K50+K75+K82</f>
        <v>13856</v>
      </c>
      <c r="L12" s="1">
        <f>L13+L50+L75+L82</f>
        <v>15773</v>
      </c>
      <c r="M12" s="1">
        <f t="shared" ref="M12:M17" si="1">SUM(I12:L12)</f>
        <v>58187.5</v>
      </c>
      <c r="N12" s="1">
        <f>N13+N50+N75+N82</f>
        <v>0</v>
      </c>
      <c r="O12" s="1">
        <f>O13+O50+O75+O82</f>
        <v>0</v>
      </c>
      <c r="P12" s="1">
        <f>P13+P50+P75+P82</f>
        <v>0</v>
      </c>
      <c r="Q12" s="1">
        <f>Q13+Q50+Q75+Q82</f>
        <v>4105</v>
      </c>
      <c r="R12" s="1">
        <f>SUM(N12:Q12)</f>
        <v>4105</v>
      </c>
      <c r="T12" s="17"/>
    </row>
    <row r="13" spans="1:21" s="16" customFormat="1" ht="39.75" customHeight="1" thickTop="1" x14ac:dyDescent="0.25">
      <c r="B13" s="79" t="s">
        <v>3</v>
      </c>
      <c r="C13" s="79"/>
      <c r="D13" s="14">
        <v>101101</v>
      </c>
      <c r="E13" s="18">
        <f t="shared" ref="E13:G13" si="2">E14+E23+E34</f>
        <v>43510</v>
      </c>
      <c r="F13" s="18">
        <f t="shared" si="2"/>
        <v>18395.099999999999</v>
      </c>
      <c r="G13" s="18">
        <f t="shared" si="2"/>
        <v>61905.1</v>
      </c>
      <c r="H13" s="15">
        <f t="shared" ref="H13:H76" si="3">M13+R13</f>
        <v>58953.5</v>
      </c>
      <c r="I13" s="18">
        <f>I14+I23+I34</f>
        <v>12436.25</v>
      </c>
      <c r="J13" s="18">
        <f>J14+J23+J34</f>
        <v>14452.75</v>
      </c>
      <c r="K13" s="18">
        <f>K14+K23+K34</f>
        <v>13021.25</v>
      </c>
      <c r="L13" s="18">
        <f>L14+L23+L34</f>
        <v>14938.25</v>
      </c>
      <c r="M13" s="18">
        <f t="shared" si="1"/>
        <v>54848.5</v>
      </c>
      <c r="N13" s="18">
        <f>N14+N23+N34</f>
        <v>0</v>
      </c>
      <c r="O13" s="18">
        <f>O14+O23+O34</f>
        <v>0</v>
      </c>
      <c r="P13" s="18">
        <f>P14+P23+P34</f>
        <v>0</v>
      </c>
      <c r="Q13" s="18">
        <f>Q14+Q23+Q34</f>
        <v>4105</v>
      </c>
      <c r="R13" s="18">
        <f>SUM(N13:Q13)</f>
        <v>4105</v>
      </c>
      <c r="S13" s="19"/>
      <c r="T13" s="17"/>
    </row>
    <row r="14" spans="1:21" s="16" customFormat="1" ht="23.25" customHeight="1" x14ac:dyDescent="0.25">
      <c r="B14" s="80" t="s">
        <v>31</v>
      </c>
      <c r="C14" s="80"/>
      <c r="D14" s="14">
        <v>100000000000000</v>
      </c>
      <c r="E14" s="3">
        <f t="shared" ref="E14:G14" si="4">E15+E18+E21</f>
        <v>8980</v>
      </c>
      <c r="F14" s="3">
        <f t="shared" si="4"/>
        <v>5149.1000000000004</v>
      </c>
      <c r="G14" s="3">
        <f t="shared" si="4"/>
        <v>14129.1</v>
      </c>
      <c r="H14" s="20">
        <f t="shared" si="3"/>
        <v>18148</v>
      </c>
      <c r="I14" s="3">
        <f>I15+I18+I21</f>
        <v>3008.5</v>
      </c>
      <c r="J14" s="3">
        <f>J15+J18+J21</f>
        <v>3992.5</v>
      </c>
      <c r="K14" s="3">
        <f>K15+K18+K21</f>
        <v>3042</v>
      </c>
      <c r="L14" s="3">
        <f>L15+L18+L21</f>
        <v>4000</v>
      </c>
      <c r="M14" s="3">
        <f t="shared" si="1"/>
        <v>14043</v>
      </c>
      <c r="N14" s="3">
        <f>N15+N18+N21</f>
        <v>0</v>
      </c>
      <c r="O14" s="3">
        <f>O15+O18+O21</f>
        <v>0</v>
      </c>
      <c r="P14" s="3">
        <f>P15+P18+P21</f>
        <v>0</v>
      </c>
      <c r="Q14" s="3">
        <f>Q15+Q18+Q21</f>
        <v>4105</v>
      </c>
      <c r="R14" s="3">
        <f t="shared" ref="R14:R27" si="5">SUM(N14:Q14)</f>
        <v>4105</v>
      </c>
      <c r="S14" s="21"/>
      <c r="T14" s="17"/>
    </row>
    <row r="15" spans="1:21" s="16" customFormat="1" ht="24.75" customHeight="1" x14ac:dyDescent="0.25">
      <c r="B15" s="81" t="s">
        <v>32</v>
      </c>
      <c r="C15" s="81"/>
      <c r="D15" s="14">
        <v>100000100001000</v>
      </c>
      <c r="E15" s="3">
        <f t="shared" ref="E15:G15" si="6">E16+E17</f>
        <v>8951</v>
      </c>
      <c r="F15" s="3">
        <f t="shared" si="6"/>
        <v>5149</v>
      </c>
      <c r="G15" s="3">
        <f t="shared" si="6"/>
        <v>14100</v>
      </c>
      <c r="H15" s="20">
        <f t="shared" si="3"/>
        <v>14043</v>
      </c>
      <c r="I15" s="3">
        <f>I16+I17</f>
        <v>3008.5</v>
      </c>
      <c r="J15" s="3">
        <f>J16+J17</f>
        <v>3992.5</v>
      </c>
      <c r="K15" s="3">
        <f>K16+K17</f>
        <v>3042</v>
      </c>
      <c r="L15" s="3">
        <f>L16+L17</f>
        <v>4000</v>
      </c>
      <c r="M15" s="3">
        <f t="shared" si="1"/>
        <v>14043</v>
      </c>
      <c r="N15" s="3">
        <f>N16+N17</f>
        <v>0</v>
      </c>
      <c r="O15" s="3">
        <f>O16+O17</f>
        <v>0</v>
      </c>
      <c r="P15" s="3">
        <f>P16+P17</f>
        <v>0</v>
      </c>
      <c r="Q15" s="3">
        <f>Q16+Q17</f>
        <v>0</v>
      </c>
      <c r="R15" s="3">
        <f t="shared" si="5"/>
        <v>0</v>
      </c>
      <c r="S15" s="21"/>
      <c r="T15" s="17"/>
    </row>
    <row r="16" spans="1:21" ht="18" customHeight="1" x14ac:dyDescent="0.25">
      <c r="A16" s="10" t="s">
        <v>72</v>
      </c>
      <c r="B16" s="78" t="s">
        <v>12</v>
      </c>
      <c r="C16" s="78"/>
      <c r="D16" s="22"/>
      <c r="E16" s="2">
        <v>7692</v>
      </c>
      <c r="F16" s="44">
        <f t="shared" ref="F16:F74" si="7">G16-E16</f>
        <v>4030</v>
      </c>
      <c r="G16" s="2">
        <v>11722</v>
      </c>
      <c r="H16" s="23">
        <f t="shared" si="3"/>
        <v>11622</v>
      </c>
      <c r="I16" s="2">
        <v>2442.5</v>
      </c>
      <c r="J16" s="2">
        <v>3320.5</v>
      </c>
      <c r="K16" s="2">
        <v>2442.5</v>
      </c>
      <c r="L16" s="2">
        <v>3416.5</v>
      </c>
      <c r="M16" s="2">
        <f t="shared" si="1"/>
        <v>11622</v>
      </c>
      <c r="N16" s="2"/>
      <c r="O16" s="2"/>
      <c r="P16" s="2"/>
      <c r="Q16" s="2"/>
      <c r="R16" s="2">
        <f t="shared" si="5"/>
        <v>0</v>
      </c>
      <c r="S16" s="21"/>
      <c r="T16" s="17"/>
      <c r="U16" s="24"/>
    </row>
    <row r="17" spans="1:20" ht="18" customHeight="1" x14ac:dyDescent="0.25">
      <c r="A17" s="10" t="s">
        <v>73</v>
      </c>
      <c r="B17" s="78" t="s">
        <v>13</v>
      </c>
      <c r="C17" s="78"/>
      <c r="D17" s="22"/>
      <c r="E17" s="2">
        <v>1259</v>
      </c>
      <c r="F17" s="44">
        <f t="shared" si="7"/>
        <v>1119</v>
      </c>
      <c r="G17" s="2">
        <v>2378</v>
      </c>
      <c r="H17" s="23">
        <f t="shared" si="3"/>
        <v>2421</v>
      </c>
      <c r="I17" s="2">
        <v>566</v>
      </c>
      <c r="J17" s="2">
        <v>672</v>
      </c>
      <c r="K17" s="2">
        <v>599.5</v>
      </c>
      <c r="L17" s="2">
        <v>583.5</v>
      </c>
      <c r="M17" s="2">
        <f t="shared" si="1"/>
        <v>2421</v>
      </c>
      <c r="N17" s="2"/>
      <c r="O17" s="2"/>
      <c r="P17" s="2"/>
      <c r="Q17" s="2"/>
      <c r="R17" s="2">
        <f t="shared" si="5"/>
        <v>0</v>
      </c>
      <c r="S17" s="21"/>
      <c r="T17" s="17"/>
    </row>
    <row r="18" spans="1:20" s="16" customFormat="1" ht="18" customHeight="1" x14ac:dyDescent="0.25">
      <c r="B18" s="81" t="s">
        <v>33</v>
      </c>
      <c r="C18" s="81"/>
      <c r="D18" s="14">
        <v>100000100002000</v>
      </c>
      <c r="E18" s="3">
        <f t="shared" ref="E18:G18" si="8">E19+E20</f>
        <v>29</v>
      </c>
      <c r="F18" s="3">
        <f t="shared" si="8"/>
        <v>0.10000000000000142</v>
      </c>
      <c r="G18" s="3">
        <f t="shared" si="8"/>
        <v>29.1</v>
      </c>
      <c r="H18" s="20">
        <f t="shared" si="3"/>
        <v>0</v>
      </c>
      <c r="I18" s="3">
        <f>I19+I20</f>
        <v>0</v>
      </c>
      <c r="J18" s="3">
        <f>J19+J20</f>
        <v>0</v>
      </c>
      <c r="K18" s="3">
        <f>K19+K20</f>
        <v>0</v>
      </c>
      <c r="L18" s="3">
        <f>L19+L20</f>
        <v>0</v>
      </c>
      <c r="M18" s="3">
        <f t="shared" ref="M18:M27" si="9">SUM(I18:L18)</f>
        <v>0</v>
      </c>
      <c r="N18" s="3">
        <f>N19+N20</f>
        <v>0</v>
      </c>
      <c r="O18" s="3">
        <f>O19+O20</f>
        <v>0</v>
      </c>
      <c r="P18" s="3">
        <f>P19+P20</f>
        <v>0</v>
      </c>
      <c r="Q18" s="3">
        <f>Q19+Q20</f>
        <v>0</v>
      </c>
      <c r="R18" s="3">
        <f t="shared" si="5"/>
        <v>0</v>
      </c>
      <c r="S18" s="21"/>
      <c r="T18" s="17"/>
    </row>
    <row r="19" spans="1:20" ht="18" customHeight="1" x14ac:dyDescent="0.25">
      <c r="A19" s="10" t="s">
        <v>72</v>
      </c>
      <c r="B19" s="78" t="s">
        <v>12</v>
      </c>
      <c r="C19" s="78"/>
      <c r="D19" s="22"/>
      <c r="E19" s="2"/>
      <c r="F19" s="44">
        <f t="shared" si="7"/>
        <v>0</v>
      </c>
      <c r="G19" s="2"/>
      <c r="H19" s="23">
        <f t="shared" si="3"/>
        <v>0</v>
      </c>
      <c r="I19" s="2"/>
      <c r="J19" s="2"/>
      <c r="K19" s="2"/>
      <c r="L19" s="2"/>
      <c r="M19" s="2">
        <f t="shared" si="9"/>
        <v>0</v>
      </c>
      <c r="N19" s="2"/>
      <c r="O19" s="2"/>
      <c r="P19" s="2"/>
      <c r="Q19" s="2"/>
      <c r="R19" s="2">
        <f t="shared" si="5"/>
        <v>0</v>
      </c>
      <c r="S19" s="21"/>
      <c r="T19" s="17"/>
    </row>
    <row r="20" spans="1:20" ht="18" customHeight="1" x14ac:dyDescent="0.25">
      <c r="A20" s="10" t="s">
        <v>73</v>
      </c>
      <c r="B20" s="78" t="s">
        <v>13</v>
      </c>
      <c r="C20" s="78"/>
      <c r="D20" s="22"/>
      <c r="E20" s="2">
        <v>29</v>
      </c>
      <c r="F20" s="44">
        <f t="shared" si="7"/>
        <v>0.10000000000000142</v>
      </c>
      <c r="G20" s="2">
        <v>29.1</v>
      </c>
      <c r="H20" s="23">
        <f t="shared" si="3"/>
        <v>0</v>
      </c>
      <c r="I20" s="2"/>
      <c r="J20" s="2"/>
      <c r="K20" s="2"/>
      <c r="L20" s="2"/>
      <c r="M20" s="2">
        <f t="shared" si="9"/>
        <v>0</v>
      </c>
      <c r="N20" s="2"/>
      <c r="O20" s="2"/>
      <c r="P20" s="2"/>
      <c r="Q20" s="2"/>
      <c r="R20" s="2">
        <f t="shared" si="5"/>
        <v>0</v>
      </c>
      <c r="S20" s="21"/>
      <c r="T20" s="17"/>
    </row>
    <row r="21" spans="1:20" s="16" customFormat="1" ht="18" customHeight="1" x14ac:dyDescent="0.25">
      <c r="B21" s="81" t="s">
        <v>105</v>
      </c>
      <c r="C21" s="81"/>
      <c r="D21" s="14">
        <v>100000100003000</v>
      </c>
      <c r="E21" s="3">
        <f t="shared" ref="E21:G21" si="10">E22</f>
        <v>0</v>
      </c>
      <c r="F21" s="3">
        <f t="shared" si="10"/>
        <v>0</v>
      </c>
      <c r="G21" s="3">
        <f t="shared" si="10"/>
        <v>0</v>
      </c>
      <c r="H21" s="20">
        <f t="shared" si="3"/>
        <v>4105</v>
      </c>
      <c r="I21" s="3">
        <f>I22</f>
        <v>0</v>
      </c>
      <c r="J21" s="3">
        <f>J22</f>
        <v>0</v>
      </c>
      <c r="K21" s="3">
        <f>K22</f>
        <v>0</v>
      </c>
      <c r="L21" s="3">
        <f>L22</f>
        <v>0</v>
      </c>
      <c r="M21" s="3">
        <f t="shared" si="9"/>
        <v>0</v>
      </c>
      <c r="N21" s="3">
        <f>N22</f>
        <v>0</v>
      </c>
      <c r="O21" s="3">
        <f>O22</f>
        <v>0</v>
      </c>
      <c r="P21" s="3">
        <f>P22</f>
        <v>0</v>
      </c>
      <c r="Q21" s="3">
        <f>Q22</f>
        <v>4105</v>
      </c>
      <c r="R21" s="3">
        <f t="shared" si="5"/>
        <v>4105</v>
      </c>
      <c r="S21" s="21"/>
      <c r="T21" s="17"/>
    </row>
    <row r="22" spans="1:20" ht="18" customHeight="1" x14ac:dyDescent="0.25">
      <c r="A22" s="10" t="s">
        <v>72</v>
      </c>
      <c r="B22" s="78" t="s">
        <v>12</v>
      </c>
      <c r="C22" s="78"/>
      <c r="D22" s="22"/>
      <c r="E22" s="2"/>
      <c r="F22" s="44">
        <f t="shared" si="7"/>
        <v>0</v>
      </c>
      <c r="G22" s="2"/>
      <c r="H22" s="23">
        <f t="shared" si="3"/>
        <v>4105</v>
      </c>
      <c r="I22" s="2"/>
      <c r="J22" s="2"/>
      <c r="K22" s="2"/>
      <c r="L22" s="2"/>
      <c r="M22" s="2">
        <f t="shared" si="9"/>
        <v>0</v>
      </c>
      <c r="N22" s="2"/>
      <c r="O22" s="2"/>
      <c r="P22" s="2"/>
      <c r="Q22" s="2">
        <v>4105</v>
      </c>
      <c r="R22" s="2">
        <f t="shared" si="5"/>
        <v>4105</v>
      </c>
      <c r="S22" s="21"/>
      <c r="T22" s="17"/>
    </row>
    <row r="23" spans="1:20" s="16" customFormat="1" ht="18" customHeight="1" x14ac:dyDescent="0.25">
      <c r="B23" s="80" t="s">
        <v>34</v>
      </c>
      <c r="C23" s="80"/>
      <c r="D23" s="14">
        <v>200000000000000</v>
      </c>
      <c r="E23" s="3">
        <f t="shared" ref="E23:G23" si="11">E24+E28+E31</f>
        <v>2632</v>
      </c>
      <c r="F23" s="3">
        <f t="shared" si="11"/>
        <v>1796</v>
      </c>
      <c r="G23" s="3">
        <f t="shared" si="11"/>
        <v>4428</v>
      </c>
      <c r="H23" s="20">
        <f t="shared" si="3"/>
        <v>0</v>
      </c>
      <c r="I23" s="3">
        <f>I24+I28+I31</f>
        <v>0</v>
      </c>
      <c r="J23" s="3">
        <f>J24+J28+J31</f>
        <v>0</v>
      </c>
      <c r="K23" s="3">
        <f>K24+K28+K31</f>
        <v>0</v>
      </c>
      <c r="L23" s="3">
        <f>L24+L28+L31</f>
        <v>0</v>
      </c>
      <c r="M23" s="3">
        <f t="shared" si="9"/>
        <v>0</v>
      </c>
      <c r="N23" s="3">
        <f>N24+N28+N31</f>
        <v>0</v>
      </c>
      <c r="O23" s="3">
        <f>O24+O28+O31</f>
        <v>0</v>
      </c>
      <c r="P23" s="3">
        <f>P24+P28+P31</f>
        <v>0</v>
      </c>
      <c r="Q23" s="3">
        <f>Q24+Q28+Q31</f>
        <v>0</v>
      </c>
      <c r="R23" s="3">
        <f t="shared" si="5"/>
        <v>0</v>
      </c>
      <c r="S23" s="21"/>
      <c r="T23" s="17"/>
    </row>
    <row r="24" spans="1:20" s="16" customFormat="1" ht="27" customHeight="1" x14ac:dyDescent="0.25">
      <c r="B24" s="81" t="s">
        <v>35</v>
      </c>
      <c r="C24" s="81"/>
      <c r="D24" s="14">
        <v>200000100001000</v>
      </c>
      <c r="E24" s="3">
        <f t="shared" ref="E24:G24" si="12">E25+E26+E27</f>
        <v>2632</v>
      </c>
      <c r="F24" s="3">
        <f t="shared" si="12"/>
        <v>1596</v>
      </c>
      <c r="G24" s="3">
        <f t="shared" si="12"/>
        <v>4228</v>
      </c>
      <c r="H24" s="20">
        <f t="shared" si="3"/>
        <v>0</v>
      </c>
      <c r="I24" s="3">
        <f>I25+I26+I27</f>
        <v>0</v>
      </c>
      <c r="J24" s="3">
        <f>J25+J26+J27</f>
        <v>0</v>
      </c>
      <c r="K24" s="3">
        <f>K25+K26+K27</f>
        <v>0</v>
      </c>
      <c r="L24" s="3">
        <f>L25+L26+L27</f>
        <v>0</v>
      </c>
      <c r="M24" s="3">
        <f t="shared" si="9"/>
        <v>0</v>
      </c>
      <c r="N24" s="3">
        <f>N25+N26+N27</f>
        <v>0</v>
      </c>
      <c r="O24" s="3">
        <f>O25+O26+O27</f>
        <v>0</v>
      </c>
      <c r="P24" s="3">
        <f>P25+P26+P27</f>
        <v>0</v>
      </c>
      <c r="Q24" s="3">
        <f>Q25+Q26+Q27</f>
        <v>0</v>
      </c>
      <c r="R24" s="3">
        <f t="shared" si="5"/>
        <v>0</v>
      </c>
      <c r="S24" s="21"/>
      <c r="T24" s="17"/>
    </row>
    <row r="25" spans="1:20" ht="18" customHeight="1" x14ac:dyDescent="0.25">
      <c r="A25" s="10" t="s">
        <v>72</v>
      </c>
      <c r="B25" s="78" t="s">
        <v>12</v>
      </c>
      <c r="C25" s="78"/>
      <c r="D25" s="22"/>
      <c r="E25" s="2"/>
      <c r="F25" s="44">
        <f t="shared" si="7"/>
        <v>0</v>
      </c>
      <c r="G25" s="2"/>
      <c r="H25" s="23">
        <f t="shared" si="3"/>
        <v>0</v>
      </c>
      <c r="I25" s="2"/>
      <c r="J25" s="2"/>
      <c r="K25" s="2"/>
      <c r="L25" s="2"/>
      <c r="M25" s="2">
        <f t="shared" si="9"/>
        <v>0</v>
      </c>
      <c r="N25" s="2"/>
      <c r="O25" s="2"/>
      <c r="P25" s="2"/>
      <c r="Q25" s="2"/>
      <c r="R25" s="2">
        <f t="shared" si="5"/>
        <v>0</v>
      </c>
      <c r="S25" s="21"/>
      <c r="T25" s="17"/>
    </row>
    <row r="26" spans="1:20" ht="18" customHeight="1" x14ac:dyDescent="0.25">
      <c r="A26" s="10" t="s">
        <v>73</v>
      </c>
      <c r="B26" s="78" t="s">
        <v>13</v>
      </c>
      <c r="C26" s="78"/>
      <c r="D26" s="22"/>
      <c r="E26" s="2">
        <v>2632</v>
      </c>
      <c r="F26" s="44">
        <f t="shared" si="7"/>
        <v>1596</v>
      </c>
      <c r="G26" s="2">
        <v>4228</v>
      </c>
      <c r="H26" s="23">
        <f t="shared" si="3"/>
        <v>0</v>
      </c>
      <c r="I26" s="2"/>
      <c r="J26" s="2"/>
      <c r="K26" s="2"/>
      <c r="L26" s="2"/>
      <c r="M26" s="2">
        <f t="shared" si="9"/>
        <v>0</v>
      </c>
      <c r="N26" s="2"/>
      <c r="O26" s="2"/>
      <c r="P26" s="2"/>
      <c r="Q26" s="2"/>
      <c r="R26" s="2">
        <f t="shared" si="5"/>
        <v>0</v>
      </c>
      <c r="S26" s="21"/>
      <c r="T26" s="17"/>
    </row>
    <row r="27" spans="1:20" ht="18" customHeight="1" x14ac:dyDescent="0.25">
      <c r="A27" s="10" t="s">
        <v>106</v>
      </c>
      <c r="B27" s="78" t="s">
        <v>14</v>
      </c>
      <c r="C27" s="78"/>
      <c r="D27" s="22"/>
      <c r="E27" s="2"/>
      <c r="F27" s="44">
        <f t="shared" si="7"/>
        <v>0</v>
      </c>
      <c r="G27" s="2"/>
      <c r="H27" s="23">
        <f t="shared" si="3"/>
        <v>0</v>
      </c>
      <c r="I27" s="2"/>
      <c r="J27" s="2"/>
      <c r="K27" s="2"/>
      <c r="L27" s="2"/>
      <c r="M27" s="2">
        <f t="shared" si="9"/>
        <v>0</v>
      </c>
      <c r="N27" s="2"/>
      <c r="O27" s="2"/>
      <c r="P27" s="2"/>
      <c r="Q27" s="2"/>
      <c r="R27" s="2">
        <f t="shared" si="5"/>
        <v>0</v>
      </c>
      <c r="S27" s="21"/>
      <c r="T27" s="17"/>
    </row>
    <row r="28" spans="1:20" s="16" customFormat="1" ht="34.5" customHeight="1" x14ac:dyDescent="0.25">
      <c r="B28" s="81" t="s">
        <v>36</v>
      </c>
      <c r="C28" s="81"/>
      <c r="D28" s="14">
        <v>200000100002000</v>
      </c>
      <c r="E28" s="3">
        <f t="shared" ref="E28:G28" si="13">E29+E30</f>
        <v>0</v>
      </c>
      <c r="F28" s="3">
        <f t="shared" si="13"/>
        <v>33.75</v>
      </c>
      <c r="G28" s="3">
        <f t="shared" si="13"/>
        <v>33.75</v>
      </c>
      <c r="H28" s="20">
        <f t="shared" si="3"/>
        <v>0</v>
      </c>
      <c r="I28" s="3">
        <f>I29+I30</f>
        <v>0</v>
      </c>
      <c r="J28" s="3">
        <f>J29+J30</f>
        <v>0</v>
      </c>
      <c r="K28" s="3">
        <f>K29+K30</f>
        <v>0</v>
      </c>
      <c r="L28" s="3">
        <f>L29+L30</f>
        <v>0</v>
      </c>
      <c r="M28" s="3">
        <f t="shared" ref="M28:M39" si="14">SUM(I28:L28)</f>
        <v>0</v>
      </c>
      <c r="N28" s="3">
        <f>N29+N30</f>
        <v>0</v>
      </c>
      <c r="O28" s="3">
        <f>O29+O30</f>
        <v>0</v>
      </c>
      <c r="P28" s="3">
        <f>P29+P30</f>
        <v>0</v>
      </c>
      <c r="Q28" s="3">
        <f>Q29+Q30</f>
        <v>0</v>
      </c>
      <c r="R28" s="3">
        <f t="shared" ref="R28:R39" si="15">SUM(N28:Q28)</f>
        <v>0</v>
      </c>
      <c r="S28" s="21"/>
      <c r="T28" s="17"/>
    </row>
    <row r="29" spans="1:20" ht="18" customHeight="1" x14ac:dyDescent="0.25">
      <c r="A29" s="10" t="s">
        <v>72</v>
      </c>
      <c r="B29" s="78" t="s">
        <v>12</v>
      </c>
      <c r="C29" s="78"/>
      <c r="D29" s="22"/>
      <c r="E29" s="2"/>
      <c r="F29" s="44">
        <f t="shared" si="7"/>
        <v>0</v>
      </c>
      <c r="G29" s="2"/>
      <c r="H29" s="23">
        <f t="shared" si="3"/>
        <v>0</v>
      </c>
      <c r="I29" s="2"/>
      <c r="J29" s="2"/>
      <c r="K29" s="2"/>
      <c r="L29" s="2"/>
      <c r="M29" s="2">
        <f t="shared" si="14"/>
        <v>0</v>
      </c>
      <c r="N29" s="2"/>
      <c r="O29" s="2"/>
      <c r="P29" s="2"/>
      <c r="Q29" s="2"/>
      <c r="R29" s="2">
        <f t="shared" si="15"/>
        <v>0</v>
      </c>
      <c r="S29" s="21"/>
      <c r="T29" s="17"/>
    </row>
    <row r="30" spans="1:20" ht="18" customHeight="1" x14ac:dyDescent="0.25">
      <c r="A30" s="10" t="s">
        <v>73</v>
      </c>
      <c r="B30" s="78" t="s">
        <v>13</v>
      </c>
      <c r="C30" s="78"/>
      <c r="D30" s="22"/>
      <c r="E30" s="2"/>
      <c r="F30" s="44">
        <f t="shared" si="7"/>
        <v>33.75</v>
      </c>
      <c r="G30" s="2">
        <v>33.75</v>
      </c>
      <c r="H30" s="23">
        <f t="shared" si="3"/>
        <v>0</v>
      </c>
      <c r="I30" s="2"/>
      <c r="J30" s="2"/>
      <c r="K30" s="2"/>
      <c r="L30" s="2"/>
      <c r="M30" s="2">
        <f t="shared" si="14"/>
        <v>0</v>
      </c>
      <c r="N30" s="2"/>
      <c r="O30" s="2"/>
      <c r="P30" s="2"/>
      <c r="Q30" s="2"/>
      <c r="R30" s="2">
        <f t="shared" si="15"/>
        <v>0</v>
      </c>
      <c r="S30" s="21"/>
      <c r="T30" s="17"/>
    </row>
    <row r="31" spans="1:20" s="16" customFormat="1" ht="18" customHeight="1" x14ac:dyDescent="0.25">
      <c r="B31" s="81" t="s">
        <v>37</v>
      </c>
      <c r="C31" s="81"/>
      <c r="D31" s="14">
        <v>200000100003000</v>
      </c>
      <c r="E31" s="3">
        <f t="shared" ref="E31:G31" si="16">E32+E33</f>
        <v>0</v>
      </c>
      <c r="F31" s="3">
        <f t="shared" si="16"/>
        <v>166.25</v>
      </c>
      <c r="G31" s="3">
        <f t="shared" si="16"/>
        <v>166.25</v>
      </c>
      <c r="H31" s="20">
        <f t="shared" si="3"/>
        <v>0</v>
      </c>
      <c r="I31" s="3">
        <f>I32+I33</f>
        <v>0</v>
      </c>
      <c r="J31" s="3">
        <f>J32+J33</f>
        <v>0</v>
      </c>
      <c r="K31" s="3">
        <f>K32+K33</f>
        <v>0</v>
      </c>
      <c r="L31" s="3">
        <f>L32+L33</f>
        <v>0</v>
      </c>
      <c r="M31" s="3">
        <f t="shared" si="14"/>
        <v>0</v>
      </c>
      <c r="N31" s="3">
        <f>N32+N33</f>
        <v>0</v>
      </c>
      <c r="O31" s="3">
        <f>O32+O33</f>
        <v>0</v>
      </c>
      <c r="P31" s="3">
        <f>P32+P33</f>
        <v>0</v>
      </c>
      <c r="Q31" s="3">
        <f>Q32+Q33</f>
        <v>0</v>
      </c>
      <c r="R31" s="3">
        <f t="shared" si="15"/>
        <v>0</v>
      </c>
      <c r="S31" s="21"/>
      <c r="T31" s="17"/>
    </row>
    <row r="32" spans="1:20" ht="18" customHeight="1" x14ac:dyDescent="0.25">
      <c r="A32" s="10" t="s">
        <v>72</v>
      </c>
      <c r="B32" s="78" t="s">
        <v>12</v>
      </c>
      <c r="C32" s="78"/>
      <c r="D32" s="22"/>
      <c r="E32" s="2"/>
      <c r="F32" s="44">
        <f t="shared" si="7"/>
        <v>0</v>
      </c>
      <c r="G32" s="2"/>
      <c r="H32" s="23">
        <f t="shared" si="3"/>
        <v>0</v>
      </c>
      <c r="I32" s="2"/>
      <c r="J32" s="2"/>
      <c r="K32" s="2"/>
      <c r="L32" s="2"/>
      <c r="M32" s="2">
        <f t="shared" si="14"/>
        <v>0</v>
      </c>
      <c r="N32" s="2"/>
      <c r="O32" s="2"/>
      <c r="P32" s="2"/>
      <c r="Q32" s="2"/>
      <c r="R32" s="2">
        <f t="shared" si="15"/>
        <v>0</v>
      </c>
      <c r="S32" s="21"/>
      <c r="T32" s="17"/>
    </row>
    <row r="33" spans="1:20" ht="18" customHeight="1" x14ac:dyDescent="0.25">
      <c r="A33" s="10" t="s">
        <v>73</v>
      </c>
      <c r="B33" s="78" t="s">
        <v>13</v>
      </c>
      <c r="C33" s="78"/>
      <c r="D33" s="22"/>
      <c r="E33" s="2"/>
      <c r="F33" s="44">
        <f t="shared" si="7"/>
        <v>166.25</v>
      </c>
      <c r="G33" s="2">
        <v>166.25</v>
      </c>
      <c r="H33" s="23">
        <f t="shared" si="3"/>
        <v>0</v>
      </c>
      <c r="I33" s="2"/>
      <c r="J33" s="2"/>
      <c r="K33" s="2"/>
      <c r="L33" s="2"/>
      <c r="M33" s="2">
        <f t="shared" si="14"/>
        <v>0</v>
      </c>
      <c r="N33" s="2"/>
      <c r="O33" s="2"/>
      <c r="P33" s="2"/>
      <c r="Q33" s="2"/>
      <c r="R33" s="2">
        <f t="shared" si="15"/>
        <v>0</v>
      </c>
      <c r="S33" s="21"/>
      <c r="T33" s="17"/>
    </row>
    <row r="34" spans="1:20" s="16" customFormat="1" ht="18" customHeight="1" x14ac:dyDescent="0.25">
      <c r="B34" s="80" t="s">
        <v>38</v>
      </c>
      <c r="C34" s="80"/>
      <c r="D34" s="14">
        <v>300000000000000</v>
      </c>
      <c r="E34" s="3">
        <f t="shared" ref="E34:G34" si="17">E35+E44</f>
        <v>31898</v>
      </c>
      <c r="F34" s="3">
        <f t="shared" si="17"/>
        <v>11450</v>
      </c>
      <c r="G34" s="3">
        <f t="shared" si="17"/>
        <v>43348</v>
      </c>
      <c r="H34" s="20">
        <f t="shared" si="3"/>
        <v>40805.5</v>
      </c>
      <c r="I34" s="3">
        <f>I35+I44</f>
        <v>9427.75</v>
      </c>
      <c r="J34" s="3">
        <f>J35+J44</f>
        <v>10460.25</v>
      </c>
      <c r="K34" s="3">
        <f>K35+K44</f>
        <v>9979.25</v>
      </c>
      <c r="L34" s="3">
        <f>L35+L44</f>
        <v>10938.25</v>
      </c>
      <c r="M34" s="3">
        <f t="shared" si="14"/>
        <v>40805.5</v>
      </c>
      <c r="N34" s="3">
        <f>N35+N44</f>
        <v>0</v>
      </c>
      <c r="O34" s="3">
        <f>O35+O44</f>
        <v>0</v>
      </c>
      <c r="P34" s="3">
        <f>P35+P44</f>
        <v>0</v>
      </c>
      <c r="Q34" s="3">
        <f>Q35+Q44</f>
        <v>0</v>
      </c>
      <c r="R34" s="3">
        <f t="shared" si="15"/>
        <v>0</v>
      </c>
      <c r="S34" s="21"/>
      <c r="T34" s="17"/>
    </row>
    <row r="35" spans="1:20" s="16" customFormat="1" ht="42" customHeight="1" x14ac:dyDescent="0.25">
      <c r="B35" s="83" t="s">
        <v>39</v>
      </c>
      <c r="C35" s="83"/>
      <c r="D35" s="14">
        <v>310000000000000</v>
      </c>
      <c r="E35" s="3">
        <f t="shared" ref="E35:G35" si="18">E36+E40</f>
        <v>14507</v>
      </c>
      <c r="F35" s="3">
        <f t="shared" si="18"/>
        <v>3542</v>
      </c>
      <c r="G35" s="3">
        <f t="shared" si="18"/>
        <v>18049</v>
      </c>
      <c r="H35" s="20">
        <f t="shared" si="3"/>
        <v>18124.5</v>
      </c>
      <c r="I35" s="3">
        <f>I36+I40</f>
        <v>3801.2500000000009</v>
      </c>
      <c r="J35" s="3">
        <f>J36+J40</f>
        <v>5152.75</v>
      </c>
      <c r="K35" s="3">
        <f>K36+K40</f>
        <v>3929.7500000000009</v>
      </c>
      <c r="L35" s="3">
        <f>L36+L40</f>
        <v>5240.75</v>
      </c>
      <c r="M35" s="3">
        <f t="shared" si="14"/>
        <v>18124.5</v>
      </c>
      <c r="N35" s="3">
        <f>N36+N40</f>
        <v>0</v>
      </c>
      <c r="O35" s="3">
        <f>O36+O40</f>
        <v>0</v>
      </c>
      <c r="P35" s="3">
        <f>P36+P40</f>
        <v>0</v>
      </c>
      <c r="Q35" s="3">
        <f>Q36+Q40</f>
        <v>0</v>
      </c>
      <c r="R35" s="3">
        <f t="shared" si="15"/>
        <v>0</v>
      </c>
      <c r="S35" s="21"/>
      <c r="T35" s="17"/>
    </row>
    <row r="36" spans="1:20" s="16" customFormat="1" ht="36.75" customHeight="1" x14ac:dyDescent="0.25">
      <c r="B36" s="81" t="s">
        <v>46</v>
      </c>
      <c r="C36" s="81"/>
      <c r="D36" s="14">
        <v>310100000000000</v>
      </c>
      <c r="E36" s="3">
        <f t="shared" ref="E36:G36" si="19">E37</f>
        <v>14430</v>
      </c>
      <c r="F36" s="3">
        <f t="shared" si="19"/>
        <v>3436</v>
      </c>
      <c r="G36" s="3">
        <f t="shared" si="19"/>
        <v>17866</v>
      </c>
      <c r="H36" s="20">
        <f t="shared" si="3"/>
        <v>17938.5</v>
      </c>
      <c r="I36" s="3">
        <f>I37</f>
        <v>3768.2500000000009</v>
      </c>
      <c r="J36" s="3">
        <f>J37</f>
        <v>5099.75</v>
      </c>
      <c r="K36" s="3">
        <f>K37</f>
        <v>3864.7500000000009</v>
      </c>
      <c r="L36" s="3">
        <f>L37</f>
        <v>5205.75</v>
      </c>
      <c r="M36" s="3">
        <f t="shared" si="14"/>
        <v>17938.5</v>
      </c>
      <c r="N36" s="3">
        <f>N37</f>
        <v>0</v>
      </c>
      <c r="O36" s="3">
        <f>O37</f>
        <v>0</v>
      </c>
      <c r="P36" s="3">
        <f>P37</f>
        <v>0</v>
      </c>
      <c r="Q36" s="3">
        <f>Q37</f>
        <v>0</v>
      </c>
      <c r="R36" s="3">
        <f t="shared" si="15"/>
        <v>0</v>
      </c>
      <c r="S36" s="21"/>
      <c r="T36" s="17"/>
    </row>
    <row r="37" spans="1:20" ht="24" customHeight="1" x14ac:dyDescent="0.25">
      <c r="B37" s="84" t="s">
        <v>40</v>
      </c>
      <c r="C37" s="84"/>
      <c r="D37" s="22">
        <v>310100100001000</v>
      </c>
      <c r="E37" s="2">
        <f t="shared" ref="E37:G37" si="20">E38+E39</f>
        <v>14430</v>
      </c>
      <c r="F37" s="2">
        <f t="shared" si="20"/>
        <v>3436</v>
      </c>
      <c r="G37" s="2">
        <f t="shared" si="20"/>
        <v>17866</v>
      </c>
      <c r="H37" s="23">
        <f t="shared" si="3"/>
        <v>17938.5</v>
      </c>
      <c r="I37" s="2">
        <f>I38+I39</f>
        <v>3768.2500000000009</v>
      </c>
      <c r="J37" s="2">
        <f>J38+J39</f>
        <v>5099.75</v>
      </c>
      <c r="K37" s="2">
        <f>K38+K39</f>
        <v>3864.7500000000009</v>
      </c>
      <c r="L37" s="2">
        <f>L38+L39</f>
        <v>5205.75</v>
      </c>
      <c r="M37" s="2">
        <f t="shared" si="14"/>
        <v>17938.5</v>
      </c>
      <c r="N37" s="2">
        <f>N38+N39</f>
        <v>0</v>
      </c>
      <c r="O37" s="2">
        <f>O38+O39</f>
        <v>0</v>
      </c>
      <c r="P37" s="2">
        <f>P38+P39</f>
        <v>0</v>
      </c>
      <c r="Q37" s="2">
        <f>Q38+Q39</f>
        <v>0</v>
      </c>
      <c r="R37" s="2">
        <f t="shared" si="15"/>
        <v>0</v>
      </c>
      <c r="S37" s="21"/>
      <c r="T37" s="17"/>
    </row>
    <row r="38" spans="1:20" ht="18" customHeight="1" x14ac:dyDescent="0.25">
      <c r="A38" s="10" t="s">
        <v>72</v>
      </c>
      <c r="B38" s="78" t="s">
        <v>12</v>
      </c>
      <c r="C38" s="78"/>
      <c r="D38" s="22"/>
      <c r="E38" s="2">
        <v>13870</v>
      </c>
      <c r="F38" s="44">
        <f t="shared" si="7"/>
        <v>2901</v>
      </c>
      <c r="G38" s="2">
        <v>16771</v>
      </c>
      <c r="H38" s="23">
        <f t="shared" si="3"/>
        <v>16865</v>
      </c>
      <c r="I38" s="2">
        <v>3573.7500000000009</v>
      </c>
      <c r="J38" s="2">
        <v>4814.75</v>
      </c>
      <c r="K38" s="2">
        <v>3573.7500000000009</v>
      </c>
      <c r="L38" s="2">
        <v>4902.75</v>
      </c>
      <c r="M38" s="2">
        <f t="shared" si="14"/>
        <v>16865</v>
      </c>
      <c r="N38" s="2"/>
      <c r="O38" s="2"/>
      <c r="P38" s="2"/>
      <c r="Q38" s="2"/>
      <c r="R38" s="2">
        <f t="shared" si="15"/>
        <v>0</v>
      </c>
      <c r="S38" s="21"/>
      <c r="T38" s="17"/>
    </row>
    <row r="39" spans="1:20" ht="18" customHeight="1" x14ac:dyDescent="0.25">
      <c r="A39" s="10" t="s">
        <v>73</v>
      </c>
      <c r="B39" s="78" t="s">
        <v>13</v>
      </c>
      <c r="C39" s="78"/>
      <c r="D39" s="22"/>
      <c r="E39" s="2">
        <v>560</v>
      </c>
      <c r="F39" s="44">
        <f t="shared" si="7"/>
        <v>535</v>
      </c>
      <c r="G39" s="2">
        <v>1095</v>
      </c>
      <c r="H39" s="23">
        <f t="shared" si="3"/>
        <v>1073.5</v>
      </c>
      <c r="I39" s="2">
        <v>194.5</v>
      </c>
      <c r="J39" s="2">
        <v>285</v>
      </c>
      <c r="K39" s="2">
        <v>291</v>
      </c>
      <c r="L39" s="2">
        <v>303</v>
      </c>
      <c r="M39" s="2">
        <f t="shared" si="14"/>
        <v>1073.5</v>
      </c>
      <c r="N39" s="2"/>
      <c r="O39" s="2"/>
      <c r="P39" s="2"/>
      <c r="Q39" s="2"/>
      <c r="R39" s="2">
        <f t="shared" si="15"/>
        <v>0</v>
      </c>
      <c r="S39" s="21"/>
      <c r="T39" s="17"/>
    </row>
    <row r="40" spans="1:20" s="16" customFormat="1" ht="51" customHeight="1" x14ac:dyDescent="0.25">
      <c r="A40" s="10"/>
      <c r="B40" s="81" t="s">
        <v>45</v>
      </c>
      <c r="C40" s="81"/>
      <c r="D40" s="14">
        <v>310200000000000</v>
      </c>
      <c r="E40" s="3">
        <f t="shared" ref="E40:G40" si="21">E41</f>
        <v>77</v>
      </c>
      <c r="F40" s="3">
        <f t="shared" si="21"/>
        <v>106</v>
      </c>
      <c r="G40" s="3">
        <f t="shared" si="21"/>
        <v>183</v>
      </c>
      <c r="H40" s="20">
        <f t="shared" si="3"/>
        <v>186</v>
      </c>
      <c r="I40" s="3">
        <f>I41</f>
        <v>33</v>
      </c>
      <c r="J40" s="3">
        <f>J41</f>
        <v>53</v>
      </c>
      <c r="K40" s="3">
        <f>K41</f>
        <v>65</v>
      </c>
      <c r="L40" s="3">
        <f>L41</f>
        <v>35</v>
      </c>
      <c r="M40" s="3">
        <f t="shared" ref="M40:M53" si="22">SUM(I40:L40)</f>
        <v>186</v>
      </c>
      <c r="N40" s="3">
        <f>N41</f>
        <v>0</v>
      </c>
      <c r="O40" s="3">
        <f>O41</f>
        <v>0</v>
      </c>
      <c r="P40" s="3">
        <f>P41</f>
        <v>0</v>
      </c>
      <c r="Q40" s="3">
        <f>Q41</f>
        <v>0</v>
      </c>
      <c r="R40" s="3">
        <f t="shared" ref="R40:R86" si="23">SUM(N40:Q40)</f>
        <v>0</v>
      </c>
      <c r="S40" s="21"/>
      <c r="T40" s="17"/>
    </row>
    <row r="41" spans="1:20" ht="27" customHeight="1" x14ac:dyDescent="0.25">
      <c r="B41" s="84" t="s">
        <v>41</v>
      </c>
      <c r="C41" s="84"/>
      <c r="D41" s="22">
        <v>310200100001000</v>
      </c>
      <c r="E41" s="2">
        <f t="shared" ref="E41:G41" si="24">E42+E43</f>
        <v>77</v>
      </c>
      <c r="F41" s="2">
        <f t="shared" si="24"/>
        <v>106</v>
      </c>
      <c r="G41" s="2">
        <f t="shared" si="24"/>
        <v>183</v>
      </c>
      <c r="H41" s="23">
        <f t="shared" si="3"/>
        <v>186</v>
      </c>
      <c r="I41" s="2">
        <f>I42+I43</f>
        <v>33</v>
      </c>
      <c r="J41" s="2">
        <f>J42+J43</f>
        <v>53</v>
      </c>
      <c r="K41" s="2">
        <f>K42+K43</f>
        <v>65</v>
      </c>
      <c r="L41" s="2">
        <f>L42+L43</f>
        <v>35</v>
      </c>
      <c r="M41" s="2">
        <f t="shared" si="22"/>
        <v>186</v>
      </c>
      <c r="N41" s="2">
        <f>N42+N43</f>
        <v>0</v>
      </c>
      <c r="O41" s="2">
        <f>O42+O43</f>
        <v>0</v>
      </c>
      <c r="P41" s="2">
        <f>P42+P43</f>
        <v>0</v>
      </c>
      <c r="Q41" s="2">
        <f>Q42+Q43</f>
        <v>0</v>
      </c>
      <c r="R41" s="2">
        <f t="shared" si="23"/>
        <v>0</v>
      </c>
      <c r="S41" s="21"/>
      <c r="T41" s="17"/>
    </row>
    <row r="42" spans="1:20" ht="18" hidden="1" customHeight="1" x14ac:dyDescent="0.25">
      <c r="A42" s="10" t="s">
        <v>72</v>
      </c>
      <c r="B42" s="78" t="s">
        <v>12</v>
      </c>
      <c r="C42" s="78"/>
      <c r="D42" s="22"/>
      <c r="E42" s="2"/>
      <c r="F42" s="44">
        <f t="shared" si="7"/>
        <v>0</v>
      </c>
      <c r="G42" s="2"/>
      <c r="H42" s="23">
        <f t="shared" si="3"/>
        <v>0</v>
      </c>
      <c r="I42" s="2"/>
      <c r="J42" s="2"/>
      <c r="K42" s="2"/>
      <c r="L42" s="2"/>
      <c r="M42" s="2">
        <f t="shared" si="22"/>
        <v>0</v>
      </c>
      <c r="N42" s="2"/>
      <c r="O42" s="2"/>
      <c r="P42" s="2"/>
      <c r="Q42" s="2"/>
      <c r="R42" s="2">
        <f t="shared" si="23"/>
        <v>0</v>
      </c>
      <c r="S42" s="21"/>
      <c r="T42" s="17"/>
    </row>
    <row r="43" spans="1:20" ht="18" customHeight="1" x14ac:dyDescent="0.25">
      <c r="A43" s="10" t="s">
        <v>73</v>
      </c>
      <c r="B43" s="78" t="s">
        <v>13</v>
      </c>
      <c r="C43" s="78"/>
      <c r="D43" s="22"/>
      <c r="E43" s="2">
        <v>77</v>
      </c>
      <c r="F43" s="44">
        <f t="shared" si="7"/>
        <v>106</v>
      </c>
      <c r="G43" s="2">
        <v>183</v>
      </c>
      <c r="H43" s="23">
        <f t="shared" si="3"/>
        <v>186</v>
      </c>
      <c r="I43" s="2">
        <v>33</v>
      </c>
      <c r="J43" s="2">
        <v>53</v>
      </c>
      <c r="K43" s="2">
        <v>65</v>
      </c>
      <c r="L43" s="2">
        <v>35</v>
      </c>
      <c r="M43" s="2">
        <f t="shared" si="22"/>
        <v>186</v>
      </c>
      <c r="N43" s="2"/>
      <c r="O43" s="2"/>
      <c r="P43" s="2"/>
      <c r="Q43" s="2"/>
      <c r="R43" s="2">
        <f t="shared" si="23"/>
        <v>0</v>
      </c>
      <c r="S43" s="21"/>
      <c r="T43" s="17"/>
    </row>
    <row r="44" spans="1:20" s="16" customFormat="1" ht="52.5" customHeight="1" x14ac:dyDescent="0.25">
      <c r="A44" s="10"/>
      <c r="B44" s="83" t="s">
        <v>44</v>
      </c>
      <c r="C44" s="83"/>
      <c r="D44" s="14">
        <v>320000000000000</v>
      </c>
      <c r="E44" s="3">
        <f t="shared" ref="E44:G45" si="25">E45</f>
        <v>17391</v>
      </c>
      <c r="F44" s="3">
        <f t="shared" si="25"/>
        <v>7908</v>
      </c>
      <c r="G44" s="3">
        <f t="shared" si="25"/>
        <v>25299</v>
      </c>
      <c r="H44" s="20">
        <f t="shared" si="3"/>
        <v>22681</v>
      </c>
      <c r="I44" s="3">
        <f>I45</f>
        <v>5626.5</v>
      </c>
      <c r="J44" s="3">
        <f t="shared" ref="J44:L45" si="26">J45</f>
        <v>5307.5</v>
      </c>
      <c r="K44" s="3">
        <f t="shared" si="26"/>
        <v>6049.5</v>
      </c>
      <c r="L44" s="3">
        <f t="shared" si="26"/>
        <v>5697.5</v>
      </c>
      <c r="M44" s="3">
        <f t="shared" si="22"/>
        <v>22681</v>
      </c>
      <c r="N44" s="3">
        <f>N45</f>
        <v>0</v>
      </c>
      <c r="O44" s="3">
        <f t="shared" ref="O44:Q45" si="27">O45</f>
        <v>0</v>
      </c>
      <c r="P44" s="3">
        <f t="shared" si="27"/>
        <v>0</v>
      </c>
      <c r="Q44" s="3">
        <f t="shared" si="27"/>
        <v>0</v>
      </c>
      <c r="R44" s="3">
        <f t="shared" si="23"/>
        <v>0</v>
      </c>
      <c r="S44" s="21"/>
      <c r="T44" s="17"/>
    </row>
    <row r="45" spans="1:20" s="16" customFormat="1" ht="37.5" customHeight="1" x14ac:dyDescent="0.25">
      <c r="A45" s="10"/>
      <c r="B45" s="81" t="s">
        <v>42</v>
      </c>
      <c r="C45" s="81"/>
      <c r="D45" s="14">
        <v>320300000000000</v>
      </c>
      <c r="E45" s="3">
        <f t="shared" si="25"/>
        <v>17391</v>
      </c>
      <c r="F45" s="3">
        <f t="shared" si="25"/>
        <v>7908</v>
      </c>
      <c r="G45" s="3">
        <f t="shared" si="25"/>
        <v>25299</v>
      </c>
      <c r="H45" s="20">
        <f t="shared" si="3"/>
        <v>22681</v>
      </c>
      <c r="I45" s="3">
        <f>I46</f>
        <v>5626.5</v>
      </c>
      <c r="J45" s="3">
        <f t="shared" si="26"/>
        <v>5307.5</v>
      </c>
      <c r="K45" s="3">
        <f t="shared" si="26"/>
        <v>6049.5</v>
      </c>
      <c r="L45" s="3">
        <f t="shared" si="26"/>
        <v>5697.5</v>
      </c>
      <c r="M45" s="3">
        <f t="shared" si="22"/>
        <v>22681</v>
      </c>
      <c r="N45" s="3">
        <f>N46</f>
        <v>0</v>
      </c>
      <c r="O45" s="3">
        <f t="shared" si="27"/>
        <v>0</v>
      </c>
      <c r="P45" s="3">
        <f t="shared" si="27"/>
        <v>0</v>
      </c>
      <c r="Q45" s="3">
        <f t="shared" si="27"/>
        <v>0</v>
      </c>
      <c r="R45" s="3">
        <f t="shared" si="23"/>
        <v>0</v>
      </c>
      <c r="S45" s="21"/>
      <c r="T45" s="17"/>
    </row>
    <row r="46" spans="1:20" s="16" customFormat="1" ht="31.5" customHeight="1" x14ac:dyDescent="0.25">
      <c r="A46" s="10"/>
      <c r="B46" s="82" t="s">
        <v>43</v>
      </c>
      <c r="C46" s="82"/>
      <c r="D46" s="14">
        <v>320300100001000</v>
      </c>
      <c r="E46" s="3">
        <f t="shared" ref="E46:G46" si="28">E47+E48+E49</f>
        <v>17391</v>
      </c>
      <c r="F46" s="3">
        <f t="shared" si="28"/>
        <v>7908</v>
      </c>
      <c r="G46" s="3">
        <f t="shared" si="28"/>
        <v>25299</v>
      </c>
      <c r="H46" s="20">
        <f t="shared" si="3"/>
        <v>22681</v>
      </c>
      <c r="I46" s="3">
        <f>I47+I48+I49</f>
        <v>5626.5</v>
      </c>
      <c r="J46" s="3">
        <f>J47+J48+J49</f>
        <v>5307.5</v>
      </c>
      <c r="K46" s="3">
        <f>K47+K48+K49</f>
        <v>6049.5</v>
      </c>
      <c r="L46" s="3">
        <f>L47+L48+L49</f>
        <v>5697.5</v>
      </c>
      <c r="M46" s="3">
        <f t="shared" si="22"/>
        <v>22681</v>
      </c>
      <c r="N46" s="3">
        <f>N47+N48+N49</f>
        <v>0</v>
      </c>
      <c r="O46" s="3">
        <f>O47+O48+O49</f>
        <v>0</v>
      </c>
      <c r="P46" s="3">
        <f>P47+P48+P49</f>
        <v>0</v>
      </c>
      <c r="Q46" s="3">
        <f>Q47+Q48+Q49</f>
        <v>0</v>
      </c>
      <c r="R46" s="3">
        <f t="shared" si="23"/>
        <v>0</v>
      </c>
      <c r="S46" s="21"/>
      <c r="T46" s="17"/>
    </row>
    <row r="47" spans="1:20" ht="18" customHeight="1" x14ac:dyDescent="0.25">
      <c r="A47" s="10" t="s">
        <v>72</v>
      </c>
      <c r="B47" s="78" t="s">
        <v>12</v>
      </c>
      <c r="C47" s="78"/>
      <c r="D47" s="22"/>
      <c r="E47" s="2">
        <v>5807</v>
      </c>
      <c r="F47" s="44">
        <f t="shared" si="7"/>
        <v>506</v>
      </c>
      <c r="G47" s="2">
        <v>6313</v>
      </c>
      <c r="H47" s="23">
        <f t="shared" si="3"/>
        <v>7234</v>
      </c>
      <c r="I47" s="2">
        <v>1534.5000000000002</v>
      </c>
      <c r="J47" s="2">
        <v>2064.4999999999995</v>
      </c>
      <c r="K47" s="2">
        <v>1534.5000000000002</v>
      </c>
      <c r="L47" s="2">
        <v>2100.4999999999995</v>
      </c>
      <c r="M47" s="2">
        <f t="shared" si="22"/>
        <v>7234</v>
      </c>
      <c r="N47" s="2"/>
      <c r="O47" s="2"/>
      <c r="P47" s="2"/>
      <c r="Q47" s="2"/>
      <c r="R47" s="2">
        <f t="shared" si="23"/>
        <v>0</v>
      </c>
      <c r="S47" s="21"/>
      <c r="T47" s="17"/>
    </row>
    <row r="48" spans="1:20" ht="18" customHeight="1" x14ac:dyDescent="0.25">
      <c r="A48" s="10" t="s">
        <v>73</v>
      </c>
      <c r="B48" s="78" t="s">
        <v>13</v>
      </c>
      <c r="C48" s="78"/>
      <c r="D48" s="22"/>
      <c r="E48" s="2">
        <v>11584</v>
      </c>
      <c r="F48" s="44">
        <f t="shared" si="7"/>
        <v>7402</v>
      </c>
      <c r="G48" s="2">
        <v>18986</v>
      </c>
      <c r="H48" s="23">
        <f t="shared" si="3"/>
        <v>15447</v>
      </c>
      <c r="I48" s="2">
        <v>4092</v>
      </c>
      <c r="J48" s="2">
        <v>3243</v>
      </c>
      <c r="K48" s="2">
        <v>4515</v>
      </c>
      <c r="L48" s="2">
        <v>3597</v>
      </c>
      <c r="M48" s="2">
        <f t="shared" si="22"/>
        <v>15447</v>
      </c>
      <c r="N48" s="2"/>
      <c r="O48" s="2"/>
      <c r="P48" s="2"/>
      <c r="Q48" s="2"/>
      <c r="R48" s="2">
        <f t="shared" si="23"/>
        <v>0</v>
      </c>
      <c r="S48" s="21"/>
      <c r="T48" s="17"/>
    </row>
    <row r="49" spans="1:20" ht="18" hidden="1" customHeight="1" x14ac:dyDescent="0.25">
      <c r="A49" s="10" t="s">
        <v>106</v>
      </c>
      <c r="B49" s="78" t="s">
        <v>14</v>
      </c>
      <c r="C49" s="78"/>
      <c r="D49" s="22"/>
      <c r="E49" s="2"/>
      <c r="F49" s="44">
        <f t="shared" si="7"/>
        <v>0</v>
      </c>
      <c r="G49" s="2"/>
      <c r="H49" s="23">
        <f t="shared" si="3"/>
        <v>0</v>
      </c>
      <c r="I49" s="2"/>
      <c r="J49" s="2"/>
      <c r="K49" s="2"/>
      <c r="L49" s="2"/>
      <c r="M49" s="2">
        <f t="shared" si="22"/>
        <v>0</v>
      </c>
      <c r="N49" s="2"/>
      <c r="O49" s="2"/>
      <c r="P49" s="2"/>
      <c r="Q49" s="2"/>
      <c r="R49" s="2">
        <f t="shared" si="23"/>
        <v>0</v>
      </c>
      <c r="S49" s="21"/>
      <c r="T49" s="17"/>
    </row>
    <row r="50" spans="1:20" s="16" customFormat="1" ht="18" customHeight="1" x14ac:dyDescent="0.25">
      <c r="B50" s="79" t="s">
        <v>4</v>
      </c>
      <c r="C50" s="79"/>
      <c r="D50" s="14">
        <v>104102</v>
      </c>
      <c r="E50" s="3">
        <f t="shared" ref="E50:G50" si="29">E51+E56+E63</f>
        <v>2494.7213499999998</v>
      </c>
      <c r="F50" s="3">
        <f t="shared" si="29"/>
        <v>748.2786500000002</v>
      </c>
      <c r="G50" s="3">
        <f t="shared" si="29"/>
        <v>3243</v>
      </c>
      <c r="H50" s="20">
        <f t="shared" si="3"/>
        <v>3339</v>
      </c>
      <c r="I50" s="3">
        <f>I51+I56+I63</f>
        <v>834.75</v>
      </c>
      <c r="J50" s="3">
        <f>J51+J56+J63</f>
        <v>834.75</v>
      </c>
      <c r="K50" s="3">
        <f>K51+K56+K63</f>
        <v>834.75</v>
      </c>
      <c r="L50" s="3">
        <f>L51+L56+L63</f>
        <v>834.75</v>
      </c>
      <c r="M50" s="3">
        <f t="shared" si="22"/>
        <v>3339</v>
      </c>
      <c r="N50" s="3">
        <f>N51+N56+N63</f>
        <v>0</v>
      </c>
      <c r="O50" s="3">
        <f>O51+O56+O63</f>
        <v>0</v>
      </c>
      <c r="P50" s="3">
        <f>P51+P56+P63</f>
        <v>0</v>
      </c>
      <c r="Q50" s="3">
        <f>Q51+Q56+Q63</f>
        <v>0</v>
      </c>
      <c r="R50" s="3">
        <f t="shared" si="23"/>
        <v>0</v>
      </c>
      <c r="S50" s="21"/>
      <c r="T50" s="17"/>
    </row>
    <row r="51" spans="1:20" s="16" customFormat="1" ht="18" customHeight="1" x14ac:dyDescent="0.25">
      <c r="B51" s="80" t="s">
        <v>31</v>
      </c>
      <c r="C51" s="80"/>
      <c r="D51" s="14">
        <v>100000000000000</v>
      </c>
      <c r="E51" s="3">
        <f t="shared" ref="E51:G51" si="30">E52+E54</f>
        <v>590</v>
      </c>
      <c r="F51" s="3">
        <f t="shared" si="30"/>
        <v>462</v>
      </c>
      <c r="G51" s="3">
        <f t="shared" si="30"/>
        <v>1052</v>
      </c>
      <c r="H51" s="20">
        <f t="shared" si="3"/>
        <v>1057</v>
      </c>
      <c r="I51" s="3">
        <f>I52+I54</f>
        <v>264.25</v>
      </c>
      <c r="J51" s="3">
        <f>J52+J54</f>
        <v>264.25</v>
      </c>
      <c r="K51" s="3">
        <f>K52+K54</f>
        <v>264.25</v>
      </c>
      <c r="L51" s="3">
        <f>L52+L54</f>
        <v>264.25</v>
      </c>
      <c r="M51" s="3">
        <f t="shared" si="22"/>
        <v>1057</v>
      </c>
      <c r="N51" s="3">
        <f>N52+N54</f>
        <v>0</v>
      </c>
      <c r="O51" s="3">
        <f>O52+O54</f>
        <v>0</v>
      </c>
      <c r="P51" s="3">
        <f>P52+P54</f>
        <v>0</v>
      </c>
      <c r="Q51" s="3">
        <f>Q52+Q54</f>
        <v>0</v>
      </c>
      <c r="R51" s="3">
        <f t="shared" si="23"/>
        <v>0</v>
      </c>
      <c r="S51" s="21"/>
      <c r="T51" s="17"/>
    </row>
    <row r="52" spans="1:20" s="16" customFormat="1" ht="18" customHeight="1" x14ac:dyDescent="0.25">
      <c r="B52" s="85" t="s">
        <v>32</v>
      </c>
      <c r="C52" s="85"/>
      <c r="D52" s="14">
        <v>100000100001000</v>
      </c>
      <c r="E52" s="3">
        <f t="shared" ref="E52:G52" si="31">E53</f>
        <v>590</v>
      </c>
      <c r="F52" s="3">
        <f t="shared" si="31"/>
        <v>462</v>
      </c>
      <c r="G52" s="3">
        <f t="shared" si="31"/>
        <v>1052</v>
      </c>
      <c r="H52" s="20">
        <f t="shared" si="3"/>
        <v>1057</v>
      </c>
      <c r="I52" s="3">
        <f>I53</f>
        <v>264.25</v>
      </c>
      <c r="J52" s="3">
        <f>J53</f>
        <v>264.25</v>
      </c>
      <c r="K52" s="3">
        <f>K53</f>
        <v>264.25</v>
      </c>
      <c r="L52" s="3">
        <f>L53</f>
        <v>264.25</v>
      </c>
      <c r="M52" s="3">
        <f t="shared" si="22"/>
        <v>1057</v>
      </c>
      <c r="N52" s="3">
        <f>N53</f>
        <v>0</v>
      </c>
      <c r="O52" s="3">
        <f>O53</f>
        <v>0</v>
      </c>
      <c r="P52" s="3">
        <f>P53</f>
        <v>0</v>
      </c>
      <c r="Q52" s="3">
        <f>Q53</f>
        <v>0</v>
      </c>
      <c r="R52" s="3">
        <f t="shared" si="23"/>
        <v>0</v>
      </c>
      <c r="S52" s="21"/>
      <c r="T52" s="17"/>
    </row>
    <row r="53" spans="1:20" ht="18" customHeight="1" x14ac:dyDescent="0.25">
      <c r="B53" s="78" t="s">
        <v>12</v>
      </c>
      <c r="C53" s="78"/>
      <c r="D53" s="22"/>
      <c r="E53" s="2">
        <v>590</v>
      </c>
      <c r="F53" s="44">
        <f t="shared" si="7"/>
        <v>462</v>
      </c>
      <c r="G53" s="2">
        <v>1052</v>
      </c>
      <c r="H53" s="23">
        <f t="shared" si="3"/>
        <v>1057</v>
      </c>
      <c r="I53" s="2">
        <v>264.25</v>
      </c>
      <c r="J53" s="2">
        <v>264.25</v>
      </c>
      <c r="K53" s="2">
        <v>264.25</v>
      </c>
      <c r="L53" s="2">
        <v>264.25</v>
      </c>
      <c r="M53" s="2">
        <f t="shared" si="22"/>
        <v>1057</v>
      </c>
      <c r="N53" s="2"/>
      <c r="O53" s="2"/>
      <c r="P53" s="2"/>
      <c r="Q53" s="2"/>
      <c r="R53" s="2">
        <f t="shared" si="23"/>
        <v>0</v>
      </c>
      <c r="S53" s="21"/>
      <c r="T53" s="17"/>
    </row>
    <row r="54" spans="1:20" ht="18" customHeight="1" x14ac:dyDescent="0.25">
      <c r="B54" s="85" t="s">
        <v>33</v>
      </c>
      <c r="C54" s="85"/>
      <c r="D54" s="22">
        <v>100000100002000</v>
      </c>
      <c r="E54" s="2">
        <f t="shared" ref="E54:G54" si="32">E55</f>
        <v>0</v>
      </c>
      <c r="F54" s="2">
        <f t="shared" si="32"/>
        <v>0</v>
      </c>
      <c r="G54" s="2">
        <f t="shared" si="32"/>
        <v>0</v>
      </c>
      <c r="H54" s="23">
        <f t="shared" si="3"/>
        <v>0</v>
      </c>
      <c r="I54" s="2">
        <f>I55</f>
        <v>0</v>
      </c>
      <c r="J54" s="2">
        <f>J55</f>
        <v>0</v>
      </c>
      <c r="K54" s="2">
        <f>K55</f>
        <v>0</v>
      </c>
      <c r="L54" s="2">
        <f>L55</f>
        <v>0</v>
      </c>
      <c r="M54" s="2">
        <f t="shared" ref="M54:M81" si="33">SUM(I54:L54)</f>
        <v>0</v>
      </c>
      <c r="N54" s="2">
        <f>N55</f>
        <v>0</v>
      </c>
      <c r="O54" s="2">
        <f>O55</f>
        <v>0</v>
      </c>
      <c r="P54" s="2">
        <f>P55</f>
        <v>0</v>
      </c>
      <c r="Q54" s="2">
        <f>Q55</f>
        <v>0</v>
      </c>
      <c r="R54" s="2">
        <f t="shared" si="23"/>
        <v>0</v>
      </c>
      <c r="S54" s="21"/>
      <c r="T54" s="17"/>
    </row>
    <row r="55" spans="1:20" ht="18" customHeight="1" x14ac:dyDescent="0.25">
      <c r="B55" s="78" t="s">
        <v>12</v>
      </c>
      <c r="C55" s="78"/>
      <c r="D55" s="22"/>
      <c r="E55" s="2"/>
      <c r="F55" s="2"/>
      <c r="G55" s="2"/>
      <c r="H55" s="23">
        <f t="shared" si="3"/>
        <v>0</v>
      </c>
      <c r="I55" s="2"/>
      <c r="J55" s="2"/>
      <c r="K55" s="2"/>
      <c r="L55" s="2"/>
      <c r="M55" s="2">
        <f t="shared" si="33"/>
        <v>0</v>
      </c>
      <c r="N55" s="2"/>
      <c r="O55" s="2"/>
      <c r="P55" s="2"/>
      <c r="Q55" s="2"/>
      <c r="R55" s="2">
        <f t="shared" si="23"/>
        <v>0</v>
      </c>
      <c r="S55" s="21"/>
      <c r="T55" s="17"/>
    </row>
    <row r="56" spans="1:20" s="16" customFormat="1" ht="18" customHeight="1" x14ac:dyDescent="0.25">
      <c r="B56" s="80" t="s">
        <v>34</v>
      </c>
      <c r="C56" s="80"/>
      <c r="D56" s="14">
        <v>200000000000000</v>
      </c>
      <c r="E56" s="3">
        <f t="shared" ref="E56:G56" si="34">E57+E59+E61</f>
        <v>0</v>
      </c>
      <c r="F56" s="3">
        <f t="shared" si="34"/>
        <v>0</v>
      </c>
      <c r="G56" s="3">
        <f t="shared" si="34"/>
        <v>0</v>
      </c>
      <c r="H56" s="20">
        <f t="shared" si="3"/>
        <v>0</v>
      </c>
      <c r="I56" s="3">
        <f>I57+I59+I61</f>
        <v>0</v>
      </c>
      <c r="J56" s="3">
        <f>J57+J59+J61</f>
        <v>0</v>
      </c>
      <c r="K56" s="3">
        <f>K57+K59+K61</f>
        <v>0</v>
      </c>
      <c r="L56" s="3">
        <f>L57+L59+L61</f>
        <v>0</v>
      </c>
      <c r="M56" s="3">
        <f t="shared" si="33"/>
        <v>0</v>
      </c>
      <c r="N56" s="3">
        <f>N57+N59+N61</f>
        <v>0</v>
      </c>
      <c r="O56" s="3">
        <f>O57+O59+O61</f>
        <v>0</v>
      </c>
      <c r="P56" s="3">
        <f>P57+P59+P61</f>
        <v>0</v>
      </c>
      <c r="Q56" s="3">
        <f>Q57+Q59+Q61</f>
        <v>0</v>
      </c>
      <c r="R56" s="3">
        <f t="shared" si="23"/>
        <v>0</v>
      </c>
      <c r="S56" s="21"/>
      <c r="T56" s="17"/>
    </row>
    <row r="57" spans="1:20" s="16" customFormat="1" ht="18" customHeight="1" x14ac:dyDescent="0.25">
      <c r="B57" s="81" t="s">
        <v>35</v>
      </c>
      <c r="C57" s="81"/>
      <c r="D57" s="14">
        <v>200000100001000</v>
      </c>
      <c r="E57" s="3">
        <f t="shared" ref="E57:G57" si="35">E58</f>
        <v>0</v>
      </c>
      <c r="F57" s="3">
        <f t="shared" si="35"/>
        <v>0</v>
      </c>
      <c r="G57" s="3">
        <f t="shared" si="35"/>
        <v>0</v>
      </c>
      <c r="H57" s="20">
        <f t="shared" si="3"/>
        <v>0</v>
      </c>
      <c r="I57" s="3">
        <f>I58</f>
        <v>0</v>
      </c>
      <c r="J57" s="3">
        <f>J58</f>
        <v>0</v>
      </c>
      <c r="K57" s="3">
        <f>K58</f>
        <v>0</v>
      </c>
      <c r="L57" s="3">
        <f>L58</f>
        <v>0</v>
      </c>
      <c r="M57" s="3">
        <f t="shared" si="33"/>
        <v>0</v>
      </c>
      <c r="N57" s="3">
        <f>N58</f>
        <v>0</v>
      </c>
      <c r="O57" s="3">
        <f>O58</f>
        <v>0</v>
      </c>
      <c r="P57" s="3">
        <f>P58</f>
        <v>0</v>
      </c>
      <c r="Q57" s="3">
        <f>Q58</f>
        <v>0</v>
      </c>
      <c r="R57" s="3">
        <f t="shared" si="23"/>
        <v>0</v>
      </c>
      <c r="S57" s="21"/>
      <c r="T57" s="17"/>
    </row>
    <row r="58" spans="1:20" ht="18" customHeight="1" x14ac:dyDescent="0.25">
      <c r="B58" s="78" t="s">
        <v>12</v>
      </c>
      <c r="C58" s="78"/>
      <c r="D58" s="22"/>
      <c r="E58" s="2"/>
      <c r="F58" s="2"/>
      <c r="G58" s="2"/>
      <c r="H58" s="23">
        <f t="shared" si="3"/>
        <v>0</v>
      </c>
      <c r="I58" s="2"/>
      <c r="J58" s="2"/>
      <c r="K58" s="2"/>
      <c r="L58" s="2"/>
      <c r="M58" s="2">
        <f t="shared" si="33"/>
        <v>0</v>
      </c>
      <c r="N58" s="2"/>
      <c r="O58" s="2"/>
      <c r="P58" s="2"/>
      <c r="Q58" s="2"/>
      <c r="R58" s="2">
        <f t="shared" si="23"/>
        <v>0</v>
      </c>
      <c r="S58" s="21"/>
      <c r="T58" s="17"/>
    </row>
    <row r="59" spans="1:20" s="16" customFormat="1" ht="33" customHeight="1" x14ac:dyDescent="0.25">
      <c r="B59" s="81" t="s">
        <v>36</v>
      </c>
      <c r="C59" s="81"/>
      <c r="D59" s="14">
        <v>200000100002000</v>
      </c>
      <c r="E59" s="3">
        <f t="shared" ref="E59:G59" si="36">E60</f>
        <v>0</v>
      </c>
      <c r="F59" s="3">
        <f t="shared" si="36"/>
        <v>0</v>
      </c>
      <c r="G59" s="3">
        <f t="shared" si="36"/>
        <v>0</v>
      </c>
      <c r="H59" s="20">
        <f t="shared" si="3"/>
        <v>0</v>
      </c>
      <c r="I59" s="3">
        <f>I60</f>
        <v>0</v>
      </c>
      <c r="J59" s="3">
        <f>J60</f>
        <v>0</v>
      </c>
      <c r="K59" s="3">
        <f>K60</f>
        <v>0</v>
      </c>
      <c r="L59" s="3">
        <f>L60</f>
        <v>0</v>
      </c>
      <c r="M59" s="3">
        <f t="shared" si="33"/>
        <v>0</v>
      </c>
      <c r="N59" s="3">
        <f>N60</f>
        <v>0</v>
      </c>
      <c r="O59" s="3">
        <f>O60</f>
        <v>0</v>
      </c>
      <c r="P59" s="3">
        <f>P60</f>
        <v>0</v>
      </c>
      <c r="Q59" s="3">
        <f>Q60</f>
        <v>0</v>
      </c>
      <c r="R59" s="3">
        <f t="shared" si="23"/>
        <v>0</v>
      </c>
      <c r="S59" s="21"/>
      <c r="T59" s="17"/>
    </row>
    <row r="60" spans="1:20" ht="18" customHeight="1" x14ac:dyDescent="0.25">
      <c r="B60" s="78" t="s">
        <v>12</v>
      </c>
      <c r="C60" s="78"/>
      <c r="D60" s="22"/>
      <c r="E60" s="2"/>
      <c r="F60" s="44">
        <f t="shared" si="7"/>
        <v>0</v>
      </c>
      <c r="G60" s="2"/>
      <c r="H60" s="23">
        <f t="shared" si="3"/>
        <v>0</v>
      </c>
      <c r="I60" s="2"/>
      <c r="J60" s="2"/>
      <c r="K60" s="2"/>
      <c r="L60" s="2"/>
      <c r="M60" s="2">
        <f t="shared" si="33"/>
        <v>0</v>
      </c>
      <c r="N60" s="2"/>
      <c r="O60" s="2"/>
      <c r="P60" s="2"/>
      <c r="Q60" s="2"/>
      <c r="R60" s="2">
        <f t="shared" si="23"/>
        <v>0</v>
      </c>
      <c r="S60" s="21"/>
      <c r="T60" s="17"/>
    </row>
    <row r="61" spans="1:20" s="16" customFormat="1" ht="18" customHeight="1" x14ac:dyDescent="0.25">
      <c r="B61" s="81" t="s">
        <v>37</v>
      </c>
      <c r="C61" s="81"/>
      <c r="D61" s="14">
        <v>200000100003000</v>
      </c>
      <c r="E61" s="3">
        <f t="shared" ref="E61:G61" si="37">E62</f>
        <v>0</v>
      </c>
      <c r="F61" s="3">
        <f t="shared" si="37"/>
        <v>0</v>
      </c>
      <c r="G61" s="3">
        <f t="shared" si="37"/>
        <v>0</v>
      </c>
      <c r="H61" s="20">
        <f t="shared" si="3"/>
        <v>0</v>
      </c>
      <c r="I61" s="3">
        <f>I62</f>
        <v>0</v>
      </c>
      <c r="J61" s="3">
        <f>J62</f>
        <v>0</v>
      </c>
      <c r="K61" s="3">
        <f>K62</f>
        <v>0</v>
      </c>
      <c r="L61" s="3">
        <f>L62</f>
        <v>0</v>
      </c>
      <c r="M61" s="3">
        <f t="shared" si="33"/>
        <v>0</v>
      </c>
      <c r="N61" s="3">
        <f>N62</f>
        <v>0</v>
      </c>
      <c r="O61" s="3">
        <f>O62</f>
        <v>0</v>
      </c>
      <c r="P61" s="3">
        <f>P62</f>
        <v>0</v>
      </c>
      <c r="Q61" s="3">
        <f>Q62</f>
        <v>0</v>
      </c>
      <c r="R61" s="3">
        <f t="shared" si="23"/>
        <v>0</v>
      </c>
      <c r="S61" s="21"/>
      <c r="T61" s="17"/>
    </row>
    <row r="62" spans="1:20" ht="18" customHeight="1" x14ac:dyDescent="0.25">
      <c r="B62" s="78" t="s">
        <v>12</v>
      </c>
      <c r="C62" s="78"/>
      <c r="D62" s="22"/>
      <c r="E62" s="2"/>
      <c r="F62" s="44">
        <f t="shared" si="7"/>
        <v>0</v>
      </c>
      <c r="G62" s="2"/>
      <c r="H62" s="23">
        <f t="shared" si="3"/>
        <v>0</v>
      </c>
      <c r="I62" s="2"/>
      <c r="J62" s="2"/>
      <c r="K62" s="2"/>
      <c r="L62" s="2"/>
      <c r="M62" s="2">
        <f t="shared" si="33"/>
        <v>0</v>
      </c>
      <c r="N62" s="2"/>
      <c r="O62" s="2"/>
      <c r="P62" s="2"/>
      <c r="Q62" s="2"/>
      <c r="R62" s="2">
        <f t="shared" si="23"/>
        <v>0</v>
      </c>
      <c r="S62" s="21"/>
      <c r="T62" s="17"/>
    </row>
    <row r="63" spans="1:20" s="16" customFormat="1" ht="18" customHeight="1" x14ac:dyDescent="0.25">
      <c r="B63" s="80" t="s">
        <v>38</v>
      </c>
      <c r="C63" s="80"/>
      <c r="D63" s="14">
        <v>300000000000000</v>
      </c>
      <c r="E63" s="3">
        <f t="shared" ref="E63:G63" si="38">E64+E71</f>
        <v>1904.7213499999998</v>
      </c>
      <c r="F63" s="3">
        <f t="shared" si="38"/>
        <v>286.2786500000002</v>
      </c>
      <c r="G63" s="3">
        <f t="shared" si="38"/>
        <v>2191</v>
      </c>
      <c r="H63" s="20">
        <f t="shared" si="3"/>
        <v>2282</v>
      </c>
      <c r="I63" s="3">
        <f>I64+I71</f>
        <v>570.5</v>
      </c>
      <c r="J63" s="3">
        <f>J64+J71</f>
        <v>570.5</v>
      </c>
      <c r="K63" s="3">
        <f>K64+K71</f>
        <v>570.5</v>
      </c>
      <c r="L63" s="3">
        <f>L64+L71</f>
        <v>570.5</v>
      </c>
      <c r="M63" s="3">
        <f t="shared" si="33"/>
        <v>2282</v>
      </c>
      <c r="N63" s="3">
        <f>N64+N71</f>
        <v>0</v>
      </c>
      <c r="O63" s="3">
        <f>O64+O71</f>
        <v>0</v>
      </c>
      <c r="P63" s="3">
        <f>P64+P71</f>
        <v>0</v>
      </c>
      <c r="Q63" s="3">
        <f>Q64+Q71</f>
        <v>0</v>
      </c>
      <c r="R63" s="3">
        <f t="shared" si="23"/>
        <v>0</v>
      </c>
      <c r="S63" s="21"/>
      <c r="T63" s="17"/>
    </row>
    <row r="64" spans="1:20" s="16" customFormat="1" ht="41.25" customHeight="1" x14ac:dyDescent="0.25">
      <c r="B64" s="83" t="s">
        <v>39</v>
      </c>
      <c r="C64" s="83"/>
      <c r="D64" s="14">
        <v>310000000000000</v>
      </c>
      <c r="E64" s="3">
        <f t="shared" ref="E64:G64" si="39">E65+E68</f>
        <v>1308.7213499999998</v>
      </c>
      <c r="F64" s="3">
        <f t="shared" si="39"/>
        <v>286.2786500000002</v>
      </c>
      <c r="G64" s="3">
        <f t="shared" si="39"/>
        <v>1595</v>
      </c>
      <c r="H64" s="20">
        <f t="shared" si="3"/>
        <v>1597</v>
      </c>
      <c r="I64" s="3">
        <f>I65+I68</f>
        <v>399.25</v>
      </c>
      <c r="J64" s="3">
        <f>J65+J68</f>
        <v>399.25</v>
      </c>
      <c r="K64" s="3">
        <f>K65+K68</f>
        <v>399.25</v>
      </c>
      <c r="L64" s="3">
        <f>L65+L68</f>
        <v>399.25</v>
      </c>
      <c r="M64" s="3">
        <f t="shared" si="33"/>
        <v>1597</v>
      </c>
      <c r="N64" s="3">
        <f>N65+N68</f>
        <v>0</v>
      </c>
      <c r="O64" s="3">
        <f>O65+O68</f>
        <v>0</v>
      </c>
      <c r="P64" s="3">
        <f>P65+P68</f>
        <v>0</v>
      </c>
      <c r="Q64" s="3">
        <f>Q65+Q68</f>
        <v>0</v>
      </c>
      <c r="R64" s="3">
        <f t="shared" si="23"/>
        <v>0</v>
      </c>
      <c r="S64" s="21"/>
      <c r="T64" s="17"/>
    </row>
    <row r="65" spans="2:20" s="16" customFormat="1" ht="36" customHeight="1" x14ac:dyDescent="0.25">
      <c r="B65" s="81" t="s">
        <v>46</v>
      </c>
      <c r="C65" s="81"/>
      <c r="D65" s="14">
        <v>310100000000000</v>
      </c>
      <c r="E65" s="3">
        <f t="shared" ref="E65:G66" si="40">E66</f>
        <v>1308.7213499999998</v>
      </c>
      <c r="F65" s="3">
        <f t="shared" si="40"/>
        <v>286.2786500000002</v>
      </c>
      <c r="G65" s="3">
        <f t="shared" si="40"/>
        <v>1595</v>
      </c>
      <c r="H65" s="20">
        <f t="shared" si="3"/>
        <v>1597</v>
      </c>
      <c r="I65" s="3">
        <f>I66</f>
        <v>399.25</v>
      </c>
      <c r="J65" s="3">
        <f t="shared" ref="J65:L66" si="41">J66</f>
        <v>399.25</v>
      </c>
      <c r="K65" s="3">
        <f t="shared" si="41"/>
        <v>399.25</v>
      </c>
      <c r="L65" s="3">
        <f t="shared" si="41"/>
        <v>399.25</v>
      </c>
      <c r="M65" s="3">
        <f t="shared" si="33"/>
        <v>1597</v>
      </c>
      <c r="N65" s="3">
        <f>N66</f>
        <v>0</v>
      </c>
      <c r="O65" s="3">
        <f t="shared" ref="O65:Q66" si="42">O66</f>
        <v>0</v>
      </c>
      <c r="P65" s="3">
        <f t="shared" si="42"/>
        <v>0</v>
      </c>
      <c r="Q65" s="3">
        <f t="shared" si="42"/>
        <v>0</v>
      </c>
      <c r="R65" s="3">
        <f t="shared" si="23"/>
        <v>0</v>
      </c>
      <c r="S65" s="21"/>
      <c r="T65" s="17"/>
    </row>
    <row r="66" spans="2:20" ht="18" customHeight="1" x14ac:dyDescent="0.25">
      <c r="B66" s="84" t="s">
        <v>40</v>
      </c>
      <c r="C66" s="84"/>
      <c r="D66" s="22">
        <v>310100100001000</v>
      </c>
      <c r="E66" s="2">
        <f t="shared" si="40"/>
        <v>1308.7213499999998</v>
      </c>
      <c r="F66" s="2">
        <f t="shared" si="40"/>
        <v>286.2786500000002</v>
      </c>
      <c r="G66" s="2">
        <f t="shared" si="40"/>
        <v>1595</v>
      </c>
      <c r="H66" s="23">
        <f t="shared" si="3"/>
        <v>1597</v>
      </c>
      <c r="I66" s="2">
        <f>I67</f>
        <v>399.25</v>
      </c>
      <c r="J66" s="2">
        <f t="shared" si="41"/>
        <v>399.25</v>
      </c>
      <c r="K66" s="2">
        <f t="shared" si="41"/>
        <v>399.25</v>
      </c>
      <c r="L66" s="2">
        <f t="shared" si="41"/>
        <v>399.25</v>
      </c>
      <c r="M66" s="2">
        <f t="shared" si="33"/>
        <v>1597</v>
      </c>
      <c r="N66" s="2">
        <f>N67</f>
        <v>0</v>
      </c>
      <c r="O66" s="2">
        <f t="shared" si="42"/>
        <v>0</v>
      </c>
      <c r="P66" s="2">
        <f t="shared" si="42"/>
        <v>0</v>
      </c>
      <c r="Q66" s="2">
        <f t="shared" si="42"/>
        <v>0</v>
      </c>
      <c r="R66" s="2">
        <f t="shared" si="23"/>
        <v>0</v>
      </c>
      <c r="S66" s="21"/>
      <c r="T66" s="17"/>
    </row>
    <row r="67" spans="2:20" ht="18" customHeight="1" x14ac:dyDescent="0.25">
      <c r="B67" s="78" t="s">
        <v>12</v>
      </c>
      <c r="C67" s="78"/>
      <c r="D67" s="22"/>
      <c r="E67" s="2">
        <v>1308.7213499999998</v>
      </c>
      <c r="F67" s="44">
        <f t="shared" si="7"/>
        <v>286.2786500000002</v>
      </c>
      <c r="G67" s="2">
        <v>1595</v>
      </c>
      <c r="H67" s="23">
        <f t="shared" si="3"/>
        <v>1597</v>
      </c>
      <c r="I67" s="2">
        <v>399.25</v>
      </c>
      <c r="J67" s="2">
        <v>399.25</v>
      </c>
      <c r="K67" s="2">
        <v>399.25</v>
      </c>
      <c r="L67" s="2">
        <v>399.25</v>
      </c>
      <c r="M67" s="2">
        <f t="shared" si="33"/>
        <v>1597</v>
      </c>
      <c r="N67" s="2"/>
      <c r="O67" s="2"/>
      <c r="P67" s="2"/>
      <c r="Q67" s="2"/>
      <c r="R67" s="2">
        <f t="shared" si="23"/>
        <v>0</v>
      </c>
      <c r="S67" s="21"/>
      <c r="T67" s="17"/>
    </row>
    <row r="68" spans="2:20" s="16" customFormat="1" ht="35.25" customHeight="1" x14ac:dyDescent="0.25">
      <c r="B68" s="81" t="s">
        <v>45</v>
      </c>
      <c r="C68" s="81"/>
      <c r="D68" s="14">
        <v>310200000000000</v>
      </c>
      <c r="E68" s="3">
        <f t="shared" ref="E68:G69" si="43">E69</f>
        <v>0</v>
      </c>
      <c r="F68" s="3">
        <f t="shared" si="43"/>
        <v>0</v>
      </c>
      <c r="G68" s="3">
        <f t="shared" si="43"/>
        <v>0</v>
      </c>
      <c r="H68" s="20">
        <f t="shared" si="3"/>
        <v>0</v>
      </c>
      <c r="I68" s="3">
        <f>I69</f>
        <v>0</v>
      </c>
      <c r="J68" s="3">
        <f t="shared" ref="J68:L69" si="44">J69</f>
        <v>0</v>
      </c>
      <c r="K68" s="3">
        <f t="shared" si="44"/>
        <v>0</v>
      </c>
      <c r="L68" s="3">
        <f t="shared" si="44"/>
        <v>0</v>
      </c>
      <c r="M68" s="3">
        <f t="shared" si="33"/>
        <v>0</v>
      </c>
      <c r="N68" s="3">
        <f>N69</f>
        <v>0</v>
      </c>
      <c r="O68" s="3">
        <f t="shared" ref="O68:Q69" si="45">O69</f>
        <v>0</v>
      </c>
      <c r="P68" s="3">
        <f t="shared" si="45"/>
        <v>0</v>
      </c>
      <c r="Q68" s="3">
        <f t="shared" si="45"/>
        <v>0</v>
      </c>
      <c r="R68" s="3">
        <f t="shared" si="23"/>
        <v>0</v>
      </c>
      <c r="S68" s="21"/>
      <c r="T68" s="17"/>
    </row>
    <row r="69" spans="2:20" ht="18" customHeight="1" x14ac:dyDescent="0.25">
      <c r="B69" s="84" t="s">
        <v>41</v>
      </c>
      <c r="C69" s="84"/>
      <c r="D69" s="22">
        <v>310200100001000</v>
      </c>
      <c r="E69" s="2">
        <f t="shared" si="43"/>
        <v>0</v>
      </c>
      <c r="F69" s="2">
        <f t="shared" si="43"/>
        <v>0</v>
      </c>
      <c r="G69" s="2">
        <f t="shared" si="43"/>
        <v>0</v>
      </c>
      <c r="H69" s="23">
        <f t="shared" si="3"/>
        <v>0</v>
      </c>
      <c r="I69" s="2">
        <f>I70</f>
        <v>0</v>
      </c>
      <c r="J69" s="2">
        <f t="shared" si="44"/>
        <v>0</v>
      </c>
      <c r="K69" s="2">
        <f t="shared" si="44"/>
        <v>0</v>
      </c>
      <c r="L69" s="2">
        <f t="shared" si="44"/>
        <v>0</v>
      </c>
      <c r="M69" s="2">
        <f t="shared" si="33"/>
        <v>0</v>
      </c>
      <c r="N69" s="2">
        <f>N70</f>
        <v>0</v>
      </c>
      <c r="O69" s="2">
        <f t="shared" si="45"/>
        <v>0</v>
      </c>
      <c r="P69" s="2">
        <f t="shared" si="45"/>
        <v>0</v>
      </c>
      <c r="Q69" s="2">
        <f t="shared" si="45"/>
        <v>0</v>
      </c>
      <c r="R69" s="2">
        <f t="shared" si="23"/>
        <v>0</v>
      </c>
      <c r="S69" s="21"/>
      <c r="T69" s="17"/>
    </row>
    <row r="70" spans="2:20" ht="18" customHeight="1" x14ac:dyDescent="0.25">
      <c r="B70" s="78" t="s">
        <v>12</v>
      </c>
      <c r="C70" s="78"/>
      <c r="D70" s="22"/>
      <c r="E70" s="2"/>
      <c r="F70" s="44">
        <f t="shared" si="7"/>
        <v>0</v>
      </c>
      <c r="G70" s="2"/>
      <c r="H70" s="23">
        <f t="shared" si="3"/>
        <v>0</v>
      </c>
      <c r="I70" s="2"/>
      <c r="J70" s="2"/>
      <c r="K70" s="2"/>
      <c r="L70" s="2"/>
      <c r="M70" s="2">
        <f t="shared" si="33"/>
        <v>0</v>
      </c>
      <c r="N70" s="2"/>
      <c r="O70" s="2"/>
      <c r="P70" s="2"/>
      <c r="Q70" s="2"/>
      <c r="R70" s="2">
        <f t="shared" si="23"/>
        <v>0</v>
      </c>
      <c r="S70" s="21"/>
      <c r="T70" s="17"/>
    </row>
    <row r="71" spans="2:20" s="16" customFormat="1" ht="51" customHeight="1" x14ac:dyDescent="0.25">
      <c r="B71" s="83" t="s">
        <v>44</v>
      </c>
      <c r="C71" s="83"/>
      <c r="D71" s="14">
        <v>320000000000000</v>
      </c>
      <c r="E71" s="3">
        <f t="shared" ref="E71:G73" si="46">E72</f>
        <v>596</v>
      </c>
      <c r="F71" s="3">
        <f t="shared" si="46"/>
        <v>0</v>
      </c>
      <c r="G71" s="3">
        <f t="shared" si="46"/>
        <v>596</v>
      </c>
      <c r="H71" s="20">
        <f t="shared" si="3"/>
        <v>685</v>
      </c>
      <c r="I71" s="3">
        <f>I72</f>
        <v>171.25</v>
      </c>
      <c r="J71" s="3">
        <f t="shared" ref="J71:L73" si="47">J72</f>
        <v>171.25</v>
      </c>
      <c r="K71" s="3">
        <f t="shared" si="47"/>
        <v>171.25</v>
      </c>
      <c r="L71" s="3">
        <f t="shared" si="47"/>
        <v>171.25</v>
      </c>
      <c r="M71" s="3">
        <f t="shared" si="33"/>
        <v>685</v>
      </c>
      <c r="N71" s="3">
        <f>N72</f>
        <v>0</v>
      </c>
      <c r="O71" s="3">
        <f t="shared" ref="O71:Q73" si="48">O72</f>
        <v>0</v>
      </c>
      <c r="P71" s="3">
        <f t="shared" si="48"/>
        <v>0</v>
      </c>
      <c r="Q71" s="3">
        <f t="shared" si="48"/>
        <v>0</v>
      </c>
      <c r="R71" s="3">
        <f t="shared" si="23"/>
        <v>0</v>
      </c>
      <c r="S71" s="21"/>
      <c r="T71" s="17"/>
    </row>
    <row r="72" spans="2:20" s="16" customFormat="1" ht="33.75" customHeight="1" x14ac:dyDescent="0.25">
      <c r="B72" s="81" t="s">
        <v>42</v>
      </c>
      <c r="C72" s="81"/>
      <c r="D72" s="14">
        <v>320300000000000</v>
      </c>
      <c r="E72" s="3">
        <f t="shared" si="46"/>
        <v>596</v>
      </c>
      <c r="F72" s="3">
        <f t="shared" si="46"/>
        <v>0</v>
      </c>
      <c r="G72" s="3">
        <f t="shared" si="46"/>
        <v>596</v>
      </c>
      <c r="H72" s="20">
        <f t="shared" si="3"/>
        <v>685</v>
      </c>
      <c r="I72" s="3">
        <f>I73</f>
        <v>171.25</v>
      </c>
      <c r="J72" s="3">
        <f t="shared" si="47"/>
        <v>171.25</v>
      </c>
      <c r="K72" s="3">
        <f t="shared" si="47"/>
        <v>171.25</v>
      </c>
      <c r="L72" s="3">
        <f t="shared" si="47"/>
        <v>171.25</v>
      </c>
      <c r="M72" s="3">
        <f t="shared" si="33"/>
        <v>685</v>
      </c>
      <c r="N72" s="3">
        <f>N73</f>
        <v>0</v>
      </c>
      <c r="O72" s="3">
        <f t="shared" si="48"/>
        <v>0</v>
      </c>
      <c r="P72" s="3">
        <f t="shared" si="48"/>
        <v>0</v>
      </c>
      <c r="Q72" s="3">
        <f t="shared" si="48"/>
        <v>0</v>
      </c>
      <c r="R72" s="3">
        <f t="shared" si="23"/>
        <v>0</v>
      </c>
      <c r="S72" s="21"/>
      <c r="T72" s="17"/>
    </row>
    <row r="73" spans="2:20" s="16" customFormat="1" ht="36" customHeight="1" x14ac:dyDescent="0.25">
      <c r="B73" s="82" t="s">
        <v>43</v>
      </c>
      <c r="C73" s="82"/>
      <c r="D73" s="14">
        <v>320300100001000</v>
      </c>
      <c r="E73" s="3">
        <f t="shared" si="46"/>
        <v>596</v>
      </c>
      <c r="F73" s="3">
        <f t="shared" si="46"/>
        <v>0</v>
      </c>
      <c r="G73" s="3">
        <f t="shared" si="46"/>
        <v>596</v>
      </c>
      <c r="H73" s="20">
        <f t="shared" si="3"/>
        <v>685</v>
      </c>
      <c r="I73" s="3">
        <f>I74</f>
        <v>171.25</v>
      </c>
      <c r="J73" s="3">
        <f t="shared" si="47"/>
        <v>171.25</v>
      </c>
      <c r="K73" s="3">
        <f t="shared" si="47"/>
        <v>171.25</v>
      </c>
      <c r="L73" s="3">
        <f t="shared" si="47"/>
        <v>171.25</v>
      </c>
      <c r="M73" s="3">
        <f t="shared" si="33"/>
        <v>685</v>
      </c>
      <c r="N73" s="3">
        <f>N74</f>
        <v>0</v>
      </c>
      <c r="O73" s="3">
        <f t="shared" si="48"/>
        <v>0</v>
      </c>
      <c r="P73" s="3">
        <f t="shared" si="48"/>
        <v>0</v>
      </c>
      <c r="Q73" s="3">
        <f t="shared" si="48"/>
        <v>0</v>
      </c>
      <c r="R73" s="3">
        <f t="shared" si="23"/>
        <v>0</v>
      </c>
      <c r="S73" s="21"/>
      <c r="T73" s="17"/>
    </row>
    <row r="74" spans="2:20" ht="18" customHeight="1" x14ac:dyDescent="0.25">
      <c r="B74" s="78" t="s">
        <v>12</v>
      </c>
      <c r="C74" s="78"/>
      <c r="D74" s="22"/>
      <c r="E74" s="2">
        <v>596</v>
      </c>
      <c r="F74" s="44">
        <f t="shared" si="7"/>
        <v>0</v>
      </c>
      <c r="G74" s="2">
        <v>596</v>
      </c>
      <c r="H74" s="23">
        <f t="shared" si="3"/>
        <v>685</v>
      </c>
      <c r="I74" s="2">
        <v>171.25</v>
      </c>
      <c r="J74" s="2">
        <v>171.25</v>
      </c>
      <c r="K74" s="2">
        <v>171.25</v>
      </c>
      <c r="L74" s="2">
        <v>171.25</v>
      </c>
      <c r="M74" s="2">
        <f t="shared" si="33"/>
        <v>685</v>
      </c>
      <c r="N74" s="2"/>
      <c r="O74" s="2"/>
      <c r="P74" s="2"/>
      <c r="Q74" s="2"/>
      <c r="R74" s="2">
        <f t="shared" si="23"/>
        <v>0</v>
      </c>
      <c r="S74" s="21"/>
      <c r="T74" s="17"/>
    </row>
    <row r="75" spans="2:20" s="16" customFormat="1" ht="18" customHeight="1" x14ac:dyDescent="0.25">
      <c r="B75" s="79" t="s">
        <v>107</v>
      </c>
      <c r="C75" s="79"/>
      <c r="D75" s="14">
        <v>104338</v>
      </c>
      <c r="E75" s="3">
        <f t="shared" ref="E75:G78" si="49">E76</f>
        <v>550</v>
      </c>
      <c r="F75" s="3">
        <f t="shared" si="49"/>
        <v>710</v>
      </c>
      <c r="G75" s="3">
        <f t="shared" si="49"/>
        <v>1260</v>
      </c>
      <c r="H75" s="20">
        <f t="shared" si="3"/>
        <v>0</v>
      </c>
      <c r="I75" s="3">
        <f t="shared" ref="I75:L77" si="50">I76</f>
        <v>0</v>
      </c>
      <c r="J75" s="3">
        <f t="shared" si="50"/>
        <v>0</v>
      </c>
      <c r="K75" s="3">
        <f t="shared" si="50"/>
        <v>0</v>
      </c>
      <c r="L75" s="3">
        <f t="shared" si="50"/>
        <v>0</v>
      </c>
      <c r="M75" s="3">
        <f t="shared" si="33"/>
        <v>0</v>
      </c>
      <c r="N75" s="3">
        <f t="shared" ref="N75:Q77" si="51">N76</f>
        <v>0</v>
      </c>
      <c r="O75" s="3">
        <f t="shared" si="51"/>
        <v>0</v>
      </c>
      <c r="P75" s="3">
        <f t="shared" si="51"/>
        <v>0</v>
      </c>
      <c r="Q75" s="3">
        <f t="shared" si="51"/>
        <v>0</v>
      </c>
      <c r="R75" s="3">
        <f t="shared" si="23"/>
        <v>0</v>
      </c>
      <c r="S75" s="21"/>
      <c r="T75" s="17"/>
    </row>
    <row r="76" spans="2:20" s="16" customFormat="1" ht="24" customHeight="1" x14ac:dyDescent="0.25">
      <c r="B76" s="80" t="s">
        <v>38</v>
      </c>
      <c r="C76" s="80"/>
      <c r="D76" s="14">
        <v>300000000000000</v>
      </c>
      <c r="E76" s="3">
        <f t="shared" si="49"/>
        <v>550</v>
      </c>
      <c r="F76" s="3">
        <f t="shared" si="49"/>
        <v>710</v>
      </c>
      <c r="G76" s="3">
        <f t="shared" si="49"/>
        <v>1260</v>
      </c>
      <c r="H76" s="20">
        <f t="shared" si="3"/>
        <v>0</v>
      </c>
      <c r="I76" s="3">
        <f t="shared" si="50"/>
        <v>0</v>
      </c>
      <c r="J76" s="3">
        <f t="shared" si="50"/>
        <v>0</v>
      </c>
      <c r="K76" s="3">
        <f t="shared" si="50"/>
        <v>0</v>
      </c>
      <c r="L76" s="3">
        <f t="shared" si="50"/>
        <v>0</v>
      </c>
      <c r="M76" s="3">
        <f t="shared" si="33"/>
        <v>0</v>
      </c>
      <c r="N76" s="3">
        <f t="shared" si="51"/>
        <v>0</v>
      </c>
      <c r="O76" s="3">
        <f t="shared" si="51"/>
        <v>0</v>
      </c>
      <c r="P76" s="3">
        <f t="shared" si="51"/>
        <v>0</v>
      </c>
      <c r="Q76" s="3">
        <f t="shared" si="51"/>
        <v>0</v>
      </c>
      <c r="R76" s="3">
        <f t="shared" si="23"/>
        <v>0</v>
      </c>
      <c r="S76" s="21"/>
      <c r="T76" s="17"/>
    </row>
    <row r="77" spans="2:20" s="16" customFormat="1" ht="41.25" customHeight="1" x14ac:dyDescent="0.25">
      <c r="B77" s="83" t="s">
        <v>39</v>
      </c>
      <c r="C77" s="83"/>
      <c r="D77" s="14">
        <v>310000000000000</v>
      </c>
      <c r="E77" s="3">
        <f t="shared" si="49"/>
        <v>550</v>
      </c>
      <c r="F77" s="3">
        <f t="shared" si="49"/>
        <v>710</v>
      </c>
      <c r="G77" s="3">
        <f t="shared" si="49"/>
        <v>1260</v>
      </c>
      <c r="H77" s="20">
        <f t="shared" ref="H77:H86" si="52">M77+R77</f>
        <v>0</v>
      </c>
      <c r="I77" s="3">
        <f t="shared" si="50"/>
        <v>0</v>
      </c>
      <c r="J77" s="3">
        <f t="shared" si="50"/>
        <v>0</v>
      </c>
      <c r="K77" s="3">
        <f t="shared" si="50"/>
        <v>0</v>
      </c>
      <c r="L77" s="3">
        <f t="shared" si="50"/>
        <v>0</v>
      </c>
      <c r="M77" s="3">
        <f t="shared" si="33"/>
        <v>0</v>
      </c>
      <c r="N77" s="3">
        <f t="shared" si="51"/>
        <v>0</v>
      </c>
      <c r="O77" s="3">
        <f t="shared" si="51"/>
        <v>0</v>
      </c>
      <c r="P77" s="3">
        <f t="shared" si="51"/>
        <v>0</v>
      </c>
      <c r="Q77" s="3">
        <f t="shared" si="51"/>
        <v>0</v>
      </c>
      <c r="R77" s="3">
        <f t="shared" si="23"/>
        <v>0</v>
      </c>
      <c r="S77" s="21"/>
      <c r="T77" s="17"/>
    </row>
    <row r="78" spans="2:20" s="16" customFormat="1" ht="51" customHeight="1" x14ac:dyDescent="0.25">
      <c r="B78" s="81" t="s">
        <v>45</v>
      </c>
      <c r="C78" s="81"/>
      <c r="D78" s="14">
        <v>310200000000000</v>
      </c>
      <c r="E78" s="3">
        <f t="shared" si="49"/>
        <v>550</v>
      </c>
      <c r="F78" s="3">
        <f t="shared" si="49"/>
        <v>710</v>
      </c>
      <c r="G78" s="3">
        <f t="shared" si="49"/>
        <v>1260</v>
      </c>
      <c r="H78" s="20">
        <f t="shared" si="52"/>
        <v>0</v>
      </c>
      <c r="I78" s="3">
        <f t="shared" ref="I78:L78" si="53">I79</f>
        <v>0</v>
      </c>
      <c r="J78" s="3">
        <f t="shared" si="53"/>
        <v>0</v>
      </c>
      <c r="K78" s="3">
        <f t="shared" si="53"/>
        <v>0</v>
      </c>
      <c r="L78" s="3">
        <f t="shared" si="53"/>
        <v>0</v>
      </c>
      <c r="M78" s="3">
        <f t="shared" si="33"/>
        <v>0</v>
      </c>
      <c r="N78" s="3">
        <f t="shared" ref="N78:Q78" si="54">N79</f>
        <v>0</v>
      </c>
      <c r="O78" s="3">
        <f t="shared" si="54"/>
        <v>0</v>
      </c>
      <c r="P78" s="3">
        <f t="shared" si="54"/>
        <v>0</v>
      </c>
      <c r="Q78" s="3">
        <f t="shared" si="54"/>
        <v>0</v>
      </c>
      <c r="R78" s="3">
        <f t="shared" si="23"/>
        <v>0</v>
      </c>
      <c r="S78" s="21"/>
      <c r="T78" s="17"/>
    </row>
    <row r="79" spans="2:20" ht="18" customHeight="1" x14ac:dyDescent="0.25">
      <c r="B79" s="84" t="s">
        <v>41</v>
      </c>
      <c r="C79" s="84"/>
      <c r="D79" s="22">
        <v>310200100001000</v>
      </c>
      <c r="E79" s="2">
        <f t="shared" ref="E79" si="55">E80+E81</f>
        <v>550</v>
      </c>
      <c r="F79" s="2">
        <f t="shared" ref="F79" si="56">F80+F81</f>
        <v>710</v>
      </c>
      <c r="G79" s="2">
        <f t="shared" ref="G79" si="57">G80+G81</f>
        <v>1260</v>
      </c>
      <c r="H79" s="23">
        <f t="shared" si="52"/>
        <v>0</v>
      </c>
      <c r="I79" s="2">
        <f t="shared" ref="I79:L79" si="58">I80+I81</f>
        <v>0</v>
      </c>
      <c r="J79" s="2">
        <f t="shared" si="58"/>
        <v>0</v>
      </c>
      <c r="K79" s="2">
        <f t="shared" si="58"/>
        <v>0</v>
      </c>
      <c r="L79" s="2">
        <f t="shared" si="58"/>
        <v>0</v>
      </c>
      <c r="M79" s="2">
        <f t="shared" si="33"/>
        <v>0</v>
      </c>
      <c r="N79" s="2">
        <f t="shared" ref="N79:Q79" si="59">N80+N81</f>
        <v>0</v>
      </c>
      <c r="O79" s="2">
        <f t="shared" si="59"/>
        <v>0</v>
      </c>
      <c r="P79" s="2">
        <f t="shared" si="59"/>
        <v>0</v>
      </c>
      <c r="Q79" s="2">
        <f t="shared" si="59"/>
        <v>0</v>
      </c>
      <c r="R79" s="2">
        <f t="shared" si="23"/>
        <v>0</v>
      </c>
      <c r="S79" s="21"/>
      <c r="T79" s="17"/>
    </row>
    <row r="80" spans="2:20" ht="18" customHeight="1" x14ac:dyDescent="0.25">
      <c r="B80" s="78" t="s">
        <v>13</v>
      </c>
      <c r="C80" s="78"/>
      <c r="D80" s="22"/>
      <c r="E80" s="2">
        <v>550</v>
      </c>
      <c r="F80" s="44">
        <f t="shared" ref="F80:F86" si="60">G80-E80</f>
        <v>710</v>
      </c>
      <c r="G80" s="2">
        <v>1260</v>
      </c>
      <c r="H80" s="23">
        <f t="shared" si="52"/>
        <v>0</v>
      </c>
      <c r="I80" s="2"/>
      <c r="J80" s="2"/>
      <c r="K80" s="2"/>
      <c r="L80" s="2"/>
      <c r="M80" s="2">
        <f t="shared" si="33"/>
        <v>0</v>
      </c>
      <c r="N80" s="2"/>
      <c r="O80" s="2"/>
      <c r="P80" s="2"/>
      <c r="Q80" s="2"/>
      <c r="R80" s="2">
        <f t="shared" si="23"/>
        <v>0</v>
      </c>
      <c r="S80" s="21"/>
      <c r="T80" s="17"/>
    </row>
    <row r="81" spans="2:20" ht="18" customHeight="1" x14ac:dyDescent="0.25">
      <c r="B81" s="78" t="s">
        <v>14</v>
      </c>
      <c r="C81" s="78"/>
      <c r="D81" s="22"/>
      <c r="E81" s="2"/>
      <c r="F81" s="44">
        <f t="shared" si="60"/>
        <v>0</v>
      </c>
      <c r="G81" s="2"/>
      <c r="H81" s="23">
        <f t="shared" si="52"/>
        <v>0</v>
      </c>
      <c r="I81" s="2"/>
      <c r="J81" s="2"/>
      <c r="K81" s="2"/>
      <c r="L81" s="2"/>
      <c r="M81" s="2">
        <f t="shared" si="33"/>
        <v>0</v>
      </c>
      <c r="N81" s="2"/>
      <c r="O81" s="2"/>
      <c r="P81" s="2"/>
      <c r="Q81" s="2"/>
      <c r="R81" s="2">
        <f t="shared" si="23"/>
        <v>0</v>
      </c>
      <c r="S81" s="21"/>
      <c r="T81" s="17"/>
    </row>
    <row r="82" spans="2:20" s="16" customFormat="1" ht="18" customHeight="1" x14ac:dyDescent="0.25">
      <c r="B82" s="79" t="s">
        <v>5</v>
      </c>
      <c r="C82" s="79"/>
      <c r="D82" s="14"/>
      <c r="E82" s="3">
        <f t="shared" ref="E82:G82" si="61">E85+E83</f>
        <v>840.90499999999997</v>
      </c>
      <c r="F82" s="3">
        <f t="shared" si="61"/>
        <v>0</v>
      </c>
      <c r="G82" s="3">
        <f t="shared" si="61"/>
        <v>840.90499999999997</v>
      </c>
      <c r="H82" s="20">
        <f t="shared" si="52"/>
        <v>0</v>
      </c>
      <c r="I82" s="3">
        <f>I85+I83</f>
        <v>0</v>
      </c>
      <c r="J82" s="3">
        <f>J85+J83</f>
        <v>0</v>
      </c>
      <c r="K82" s="3">
        <f>K85+K83</f>
        <v>0</v>
      </c>
      <c r="L82" s="3">
        <f>L85+L83</f>
        <v>0</v>
      </c>
      <c r="M82" s="3">
        <f>SUM(I82:L82)</f>
        <v>0</v>
      </c>
      <c r="N82" s="3">
        <f>N85+N83</f>
        <v>0</v>
      </c>
      <c r="O82" s="3">
        <f>O85+O83</f>
        <v>0</v>
      </c>
      <c r="P82" s="3">
        <f>P85+P83</f>
        <v>0</v>
      </c>
      <c r="Q82" s="3">
        <f>Q85+Q83</f>
        <v>0</v>
      </c>
      <c r="R82" s="3">
        <f t="shared" si="23"/>
        <v>0</v>
      </c>
      <c r="S82" s="21"/>
      <c r="T82" s="17"/>
    </row>
    <row r="83" spans="2:20" s="16" customFormat="1" ht="18" customHeight="1" x14ac:dyDescent="0.25">
      <c r="B83" s="80" t="s">
        <v>161</v>
      </c>
      <c r="C83" s="80"/>
      <c r="D83" s="14">
        <v>101407</v>
      </c>
      <c r="E83" s="3">
        <f t="shared" ref="E83:G83" si="62">E84</f>
        <v>840.90499999999997</v>
      </c>
      <c r="F83" s="3">
        <f t="shared" si="62"/>
        <v>0</v>
      </c>
      <c r="G83" s="3">
        <f t="shared" si="62"/>
        <v>840.90499999999997</v>
      </c>
      <c r="H83" s="20">
        <f t="shared" si="52"/>
        <v>0</v>
      </c>
      <c r="I83" s="3">
        <f>I84</f>
        <v>0</v>
      </c>
      <c r="J83" s="3">
        <f>J84</f>
        <v>0</v>
      </c>
      <c r="K83" s="3">
        <f>K84</f>
        <v>0</v>
      </c>
      <c r="L83" s="3">
        <f>L84</f>
        <v>0</v>
      </c>
      <c r="M83" s="3">
        <f>SUM(I83:L83)</f>
        <v>0</v>
      </c>
      <c r="N83" s="3">
        <f>N84</f>
        <v>0</v>
      </c>
      <c r="O83" s="3">
        <f>O84</f>
        <v>0</v>
      </c>
      <c r="P83" s="3">
        <f>P84</f>
        <v>0</v>
      </c>
      <c r="Q83" s="3">
        <f>Q84</f>
        <v>0</v>
      </c>
      <c r="R83" s="3">
        <f t="shared" si="23"/>
        <v>0</v>
      </c>
      <c r="S83" s="21"/>
      <c r="T83" s="17"/>
    </row>
    <row r="84" spans="2:20" ht="18" customHeight="1" x14ac:dyDescent="0.25">
      <c r="B84" s="86" t="s">
        <v>12</v>
      </c>
      <c r="C84" s="87"/>
      <c r="D84" s="22"/>
      <c r="E84" s="2">
        <v>840.90499999999997</v>
      </c>
      <c r="F84" s="44">
        <f t="shared" si="60"/>
        <v>0</v>
      </c>
      <c r="G84" s="2">
        <v>840.90499999999997</v>
      </c>
      <c r="H84" s="23">
        <f t="shared" si="52"/>
        <v>0</v>
      </c>
      <c r="I84" s="2"/>
      <c r="J84" s="2"/>
      <c r="K84" s="2"/>
      <c r="L84" s="2"/>
      <c r="M84" s="2">
        <f>SUM(I84:L84)</f>
        <v>0</v>
      </c>
      <c r="N84" s="2"/>
      <c r="O84" s="2"/>
      <c r="P84" s="2"/>
      <c r="Q84" s="2"/>
      <c r="R84" s="2">
        <f t="shared" si="23"/>
        <v>0</v>
      </c>
      <c r="S84" s="21"/>
    </row>
    <row r="85" spans="2:20" s="16" customFormat="1" ht="18" customHeight="1" x14ac:dyDescent="0.25">
      <c r="B85" s="80" t="s">
        <v>6</v>
      </c>
      <c r="C85" s="80"/>
      <c r="D85" s="14">
        <v>101407</v>
      </c>
      <c r="E85" s="3">
        <f t="shared" ref="E85:G85" si="63">E86</f>
        <v>0</v>
      </c>
      <c r="F85" s="3">
        <f t="shared" si="63"/>
        <v>0</v>
      </c>
      <c r="G85" s="3">
        <f t="shared" si="63"/>
        <v>0</v>
      </c>
      <c r="H85" s="23">
        <f t="shared" si="52"/>
        <v>0</v>
      </c>
      <c r="I85" s="3">
        <f>I86</f>
        <v>0</v>
      </c>
      <c r="J85" s="3">
        <f>J86</f>
        <v>0</v>
      </c>
      <c r="K85" s="3">
        <f>K86</f>
        <v>0</v>
      </c>
      <c r="L85" s="3">
        <f>L86</f>
        <v>0</v>
      </c>
      <c r="M85" s="3">
        <f>SUM(I85:L85)</f>
        <v>0</v>
      </c>
      <c r="N85" s="3">
        <f>N86</f>
        <v>0</v>
      </c>
      <c r="O85" s="3">
        <f>O86</f>
        <v>0</v>
      </c>
      <c r="P85" s="3">
        <f>P86</f>
        <v>0</v>
      </c>
      <c r="Q85" s="3">
        <f>Q86</f>
        <v>0</v>
      </c>
      <c r="R85" s="3">
        <f t="shared" si="23"/>
        <v>0</v>
      </c>
      <c r="S85" s="21"/>
      <c r="T85" s="17"/>
    </row>
    <row r="86" spans="2:20" ht="18" customHeight="1" x14ac:dyDescent="0.25">
      <c r="B86" s="86" t="s">
        <v>12</v>
      </c>
      <c r="C86" s="87"/>
      <c r="D86" s="22"/>
      <c r="E86" s="2"/>
      <c r="F86" s="44">
        <f t="shared" si="60"/>
        <v>0</v>
      </c>
      <c r="G86" s="2"/>
      <c r="H86" s="23">
        <f t="shared" si="52"/>
        <v>0</v>
      </c>
      <c r="I86" s="2"/>
      <c r="J86" s="2"/>
      <c r="K86" s="2"/>
      <c r="L86" s="2"/>
      <c r="M86" s="2">
        <f>SUM(I86:L86)</f>
        <v>0</v>
      </c>
      <c r="N86" s="2"/>
      <c r="O86" s="2"/>
      <c r="P86" s="2"/>
      <c r="Q86" s="2"/>
      <c r="R86" s="2">
        <f t="shared" si="23"/>
        <v>0</v>
      </c>
      <c r="S86" s="21"/>
    </row>
    <row r="87" spans="2:20" ht="18" customHeight="1" x14ac:dyDescent="0.2">
      <c r="E87" s="8"/>
      <c r="F87" s="8"/>
      <c r="G87" s="8"/>
      <c r="H87" s="9"/>
      <c r="I87" s="8"/>
      <c r="J87" s="8"/>
      <c r="K87" s="8"/>
      <c r="L87" s="8"/>
      <c r="M87" s="8"/>
      <c r="N87" s="8"/>
      <c r="O87" s="8"/>
      <c r="P87" s="8"/>
      <c r="Q87" s="8"/>
    </row>
    <row r="88" spans="2:20" s="4" customFormat="1" ht="18" customHeight="1" x14ac:dyDescent="0.2">
      <c r="B88" s="25"/>
      <c r="C88" s="25"/>
      <c r="D88" s="26"/>
      <c r="H88" s="27"/>
      <c r="R88" s="7"/>
      <c r="T88" s="7"/>
    </row>
    <row r="89" spans="2:20" s="4" customFormat="1" ht="18" customHeight="1" x14ac:dyDescent="0.2">
      <c r="B89" s="25" t="s">
        <v>8</v>
      </c>
      <c r="G89" s="25" t="s">
        <v>9</v>
      </c>
      <c r="N89" s="26" t="s">
        <v>11</v>
      </c>
      <c r="R89" s="7"/>
      <c r="T89" s="7"/>
    </row>
    <row r="90" spans="2:20" s="4" customFormat="1" ht="18" customHeight="1" x14ac:dyDescent="0.2">
      <c r="B90" s="25"/>
      <c r="G90" s="25"/>
      <c r="N90" s="26"/>
      <c r="R90" s="7"/>
      <c r="T90" s="7"/>
    </row>
    <row r="91" spans="2:20" s="4" customFormat="1" ht="18" customHeight="1" x14ac:dyDescent="0.2">
      <c r="B91" s="25"/>
      <c r="G91" s="25"/>
      <c r="N91" s="26"/>
      <c r="R91" s="7"/>
      <c r="T91" s="7"/>
    </row>
    <row r="92" spans="2:20" s="4" customFormat="1" ht="18" customHeight="1" x14ac:dyDescent="0.2">
      <c r="B92" s="25"/>
      <c r="G92" s="25"/>
      <c r="N92" s="26"/>
      <c r="R92" s="7"/>
      <c r="T92" s="7"/>
    </row>
    <row r="93" spans="2:20" s="5" customFormat="1" ht="18" customHeight="1" x14ac:dyDescent="0.25">
      <c r="B93" s="28"/>
      <c r="G93" s="28"/>
      <c r="N93" s="30"/>
      <c r="R93" s="31"/>
      <c r="T93" s="31"/>
    </row>
    <row r="94" spans="2:20" s="4" customFormat="1" ht="18" customHeight="1" x14ac:dyDescent="0.2">
      <c r="B94" s="25" t="s">
        <v>10</v>
      </c>
      <c r="G94" s="25" t="s">
        <v>163</v>
      </c>
      <c r="N94" s="26" t="s">
        <v>132</v>
      </c>
      <c r="R94" s="7"/>
      <c r="T94" s="7"/>
    </row>
    <row r="95" spans="2:20" s="4" customFormat="1" ht="18" customHeight="1" x14ac:dyDescent="0.2">
      <c r="B95" s="25"/>
      <c r="F95" s="25"/>
      <c r="H95" s="27"/>
      <c r="N95" s="26"/>
      <c r="R95" s="7"/>
      <c r="T95" s="7"/>
    </row>
    <row r="96" spans="2:20" s="4" customFormat="1" ht="18" customHeight="1" x14ac:dyDescent="0.2">
      <c r="B96" s="25"/>
      <c r="C96" s="25"/>
      <c r="D96" s="26"/>
      <c r="H96" s="27"/>
      <c r="R96" s="7"/>
      <c r="T96" s="7"/>
    </row>
    <row r="97" spans="2:20" s="4" customFormat="1" ht="18" hidden="1" customHeight="1" x14ac:dyDescent="0.2">
      <c r="B97" s="32" t="s">
        <v>108</v>
      </c>
      <c r="C97" s="25"/>
      <c r="D97" s="26"/>
      <c r="H97" s="27"/>
      <c r="R97" s="7"/>
      <c r="T97" s="7"/>
    </row>
    <row r="98" spans="2:20" s="4" customFormat="1" ht="18" hidden="1" customHeight="1" x14ac:dyDescent="0.2">
      <c r="B98" s="32" t="s">
        <v>109</v>
      </c>
      <c r="C98" s="25"/>
      <c r="D98" s="26"/>
      <c r="H98" s="27"/>
      <c r="R98" s="7"/>
      <c r="T98" s="7"/>
    </row>
    <row r="99" spans="2:20" s="4" customFormat="1" ht="18" customHeight="1" x14ac:dyDescent="0.2">
      <c r="B99" s="32"/>
      <c r="C99" s="25"/>
      <c r="D99" s="26"/>
      <c r="H99" s="27"/>
      <c r="R99" s="7"/>
      <c r="T99" s="7"/>
    </row>
    <row r="100" spans="2:20" s="4" customFormat="1" ht="18" hidden="1" customHeight="1" x14ac:dyDescent="0.2">
      <c r="B100" s="32"/>
      <c r="C100" s="25"/>
      <c r="D100" s="26"/>
      <c r="E100" s="42" t="s">
        <v>127</v>
      </c>
      <c r="H100" s="27"/>
      <c r="R100" s="7"/>
      <c r="T100" s="7"/>
    </row>
    <row r="101" spans="2:20" s="4" customFormat="1" ht="18" hidden="1" customHeight="1" x14ac:dyDescent="0.2">
      <c r="B101" s="32"/>
      <c r="C101" s="25"/>
      <c r="D101" s="26"/>
      <c r="H101" s="27"/>
      <c r="R101" s="7"/>
      <c r="T101" s="7"/>
    </row>
    <row r="102" spans="2:20" s="5" customFormat="1" ht="18" hidden="1" customHeight="1" x14ac:dyDescent="0.25">
      <c r="B102" s="33"/>
      <c r="C102" s="28"/>
      <c r="D102" s="30"/>
      <c r="E102" s="28" t="s">
        <v>110</v>
      </c>
      <c r="H102" s="29"/>
      <c r="I102" s="6">
        <f>SUM(I103:I118)</f>
        <v>0</v>
      </c>
      <c r="J102" s="6">
        <f t="shared" ref="J102:R102" si="64">SUM(J103:J118)</f>
        <v>0</v>
      </c>
      <c r="K102" s="6">
        <f t="shared" si="64"/>
        <v>0</v>
      </c>
      <c r="L102" s="6">
        <f t="shared" si="64"/>
        <v>0</v>
      </c>
      <c r="M102" s="6">
        <f t="shared" si="64"/>
        <v>0</v>
      </c>
      <c r="N102" s="6">
        <f t="shared" si="64"/>
        <v>0</v>
      </c>
      <c r="O102" s="6">
        <f t="shared" si="64"/>
        <v>0</v>
      </c>
      <c r="P102" s="6">
        <f t="shared" si="64"/>
        <v>0</v>
      </c>
      <c r="Q102" s="6">
        <f t="shared" si="64"/>
        <v>0</v>
      </c>
      <c r="R102" s="6">
        <f t="shared" si="64"/>
        <v>0</v>
      </c>
      <c r="T102" s="31"/>
    </row>
    <row r="103" spans="2:20" s="4" customFormat="1" ht="18" hidden="1" customHeight="1" x14ac:dyDescent="0.2">
      <c r="B103" s="25"/>
      <c r="C103" s="25"/>
      <c r="D103" s="26"/>
      <c r="E103" s="4" t="s">
        <v>27</v>
      </c>
      <c r="H103" s="27"/>
      <c r="I103" s="7">
        <f t="shared" ref="I103:R112" si="65">SUMIFS(I$13:I$49,$B$13:$B$49,$E103)</f>
        <v>0</v>
      </c>
      <c r="J103" s="7">
        <f t="shared" si="65"/>
        <v>0</v>
      </c>
      <c r="K103" s="7">
        <f t="shared" si="65"/>
        <v>0</v>
      </c>
      <c r="L103" s="7">
        <f t="shared" si="65"/>
        <v>0</v>
      </c>
      <c r="M103" s="7">
        <f t="shared" si="65"/>
        <v>0</v>
      </c>
      <c r="N103" s="7">
        <f t="shared" si="65"/>
        <v>0</v>
      </c>
      <c r="O103" s="7">
        <f t="shared" si="65"/>
        <v>0</v>
      </c>
      <c r="P103" s="7">
        <f t="shared" si="65"/>
        <v>0</v>
      </c>
      <c r="Q103" s="7">
        <f t="shared" si="65"/>
        <v>0</v>
      </c>
      <c r="R103" s="7">
        <f t="shared" si="65"/>
        <v>0</v>
      </c>
      <c r="T103" s="7"/>
    </row>
    <row r="104" spans="2:20" ht="18" hidden="1" customHeight="1" x14ac:dyDescent="0.2">
      <c r="E104" s="10" t="s">
        <v>28</v>
      </c>
      <c r="I104" s="7">
        <f t="shared" si="65"/>
        <v>0</v>
      </c>
      <c r="J104" s="7">
        <f t="shared" si="65"/>
        <v>0</v>
      </c>
      <c r="K104" s="7">
        <f t="shared" si="65"/>
        <v>0</v>
      </c>
      <c r="L104" s="7">
        <f t="shared" si="65"/>
        <v>0</v>
      </c>
      <c r="M104" s="7">
        <f t="shared" si="65"/>
        <v>0</v>
      </c>
      <c r="N104" s="7">
        <f t="shared" si="65"/>
        <v>0</v>
      </c>
      <c r="O104" s="7">
        <f t="shared" si="65"/>
        <v>0</v>
      </c>
      <c r="P104" s="7">
        <f t="shared" si="65"/>
        <v>0</v>
      </c>
      <c r="Q104" s="7">
        <f t="shared" si="65"/>
        <v>0</v>
      </c>
      <c r="R104" s="7">
        <f t="shared" si="65"/>
        <v>0</v>
      </c>
    </row>
    <row r="105" spans="2:20" ht="18" hidden="1" customHeight="1" x14ac:dyDescent="0.2">
      <c r="E105" s="10" t="s">
        <v>15</v>
      </c>
      <c r="I105" s="7">
        <f t="shared" si="65"/>
        <v>0</v>
      </c>
      <c r="J105" s="7">
        <f t="shared" si="65"/>
        <v>0</v>
      </c>
      <c r="K105" s="7">
        <f t="shared" si="65"/>
        <v>0</v>
      </c>
      <c r="L105" s="7">
        <f t="shared" si="65"/>
        <v>0</v>
      </c>
      <c r="M105" s="7">
        <f t="shared" si="65"/>
        <v>0</v>
      </c>
      <c r="N105" s="7">
        <f t="shared" si="65"/>
        <v>0</v>
      </c>
      <c r="O105" s="7">
        <f t="shared" si="65"/>
        <v>0</v>
      </c>
      <c r="P105" s="7">
        <f t="shared" si="65"/>
        <v>0</v>
      </c>
      <c r="Q105" s="7">
        <f t="shared" si="65"/>
        <v>0</v>
      </c>
      <c r="R105" s="7">
        <f t="shared" si="65"/>
        <v>0</v>
      </c>
    </row>
    <row r="106" spans="2:20" ht="18" hidden="1" customHeight="1" x14ac:dyDescent="0.2">
      <c r="E106" s="10" t="s">
        <v>16</v>
      </c>
      <c r="I106" s="7">
        <f t="shared" si="65"/>
        <v>0</v>
      </c>
      <c r="J106" s="7">
        <f t="shared" si="65"/>
        <v>0</v>
      </c>
      <c r="K106" s="7">
        <f t="shared" si="65"/>
        <v>0</v>
      </c>
      <c r="L106" s="7">
        <f t="shared" si="65"/>
        <v>0</v>
      </c>
      <c r="M106" s="7">
        <f t="shared" si="65"/>
        <v>0</v>
      </c>
      <c r="N106" s="7">
        <f t="shared" si="65"/>
        <v>0</v>
      </c>
      <c r="O106" s="7">
        <f t="shared" si="65"/>
        <v>0</v>
      </c>
      <c r="P106" s="7">
        <f t="shared" si="65"/>
        <v>0</v>
      </c>
      <c r="Q106" s="7">
        <f t="shared" si="65"/>
        <v>0</v>
      </c>
      <c r="R106" s="7">
        <f t="shared" si="65"/>
        <v>0</v>
      </c>
    </row>
    <row r="107" spans="2:20" ht="18" hidden="1" customHeight="1" x14ac:dyDescent="0.2">
      <c r="E107" s="10" t="s">
        <v>17</v>
      </c>
      <c r="I107" s="7">
        <f t="shared" si="65"/>
        <v>0</v>
      </c>
      <c r="J107" s="7">
        <f t="shared" si="65"/>
        <v>0</v>
      </c>
      <c r="K107" s="7">
        <f t="shared" si="65"/>
        <v>0</v>
      </c>
      <c r="L107" s="7">
        <f t="shared" si="65"/>
        <v>0</v>
      </c>
      <c r="M107" s="7">
        <f t="shared" si="65"/>
        <v>0</v>
      </c>
      <c r="N107" s="7">
        <f t="shared" si="65"/>
        <v>0</v>
      </c>
      <c r="O107" s="7">
        <f t="shared" si="65"/>
        <v>0</v>
      </c>
      <c r="P107" s="7">
        <f t="shared" si="65"/>
        <v>0</v>
      </c>
      <c r="Q107" s="7">
        <f t="shared" si="65"/>
        <v>0</v>
      </c>
      <c r="R107" s="7">
        <f t="shared" si="65"/>
        <v>0</v>
      </c>
    </row>
    <row r="108" spans="2:20" ht="18" hidden="1" customHeight="1" x14ac:dyDescent="0.2">
      <c r="E108" s="10" t="s">
        <v>18</v>
      </c>
      <c r="I108" s="7">
        <f t="shared" si="65"/>
        <v>0</v>
      </c>
      <c r="J108" s="7">
        <f t="shared" si="65"/>
        <v>0</v>
      </c>
      <c r="K108" s="7">
        <f t="shared" si="65"/>
        <v>0</v>
      </c>
      <c r="L108" s="7">
        <f t="shared" si="65"/>
        <v>0</v>
      </c>
      <c r="M108" s="7">
        <f t="shared" si="65"/>
        <v>0</v>
      </c>
      <c r="N108" s="7">
        <f t="shared" si="65"/>
        <v>0</v>
      </c>
      <c r="O108" s="7">
        <f t="shared" si="65"/>
        <v>0</v>
      </c>
      <c r="P108" s="7">
        <f t="shared" si="65"/>
        <v>0</v>
      </c>
      <c r="Q108" s="7">
        <f t="shared" si="65"/>
        <v>0</v>
      </c>
      <c r="R108" s="7">
        <f t="shared" si="65"/>
        <v>0</v>
      </c>
    </row>
    <row r="109" spans="2:20" ht="18" hidden="1" customHeight="1" x14ac:dyDescent="0.2">
      <c r="E109" s="10" t="s">
        <v>30</v>
      </c>
      <c r="I109" s="7">
        <f t="shared" si="65"/>
        <v>0</v>
      </c>
      <c r="J109" s="7">
        <f t="shared" si="65"/>
        <v>0</v>
      </c>
      <c r="K109" s="7">
        <f t="shared" si="65"/>
        <v>0</v>
      </c>
      <c r="L109" s="7">
        <f t="shared" si="65"/>
        <v>0</v>
      </c>
      <c r="M109" s="7">
        <f t="shared" si="65"/>
        <v>0</v>
      </c>
      <c r="N109" s="7">
        <f t="shared" si="65"/>
        <v>0</v>
      </c>
      <c r="O109" s="7">
        <f t="shared" si="65"/>
        <v>0</v>
      </c>
      <c r="P109" s="7">
        <f t="shared" si="65"/>
        <v>0</v>
      </c>
      <c r="Q109" s="7">
        <f t="shared" si="65"/>
        <v>0</v>
      </c>
      <c r="R109" s="7">
        <f t="shared" si="65"/>
        <v>0</v>
      </c>
    </row>
    <row r="110" spans="2:20" ht="18" hidden="1" customHeight="1" x14ac:dyDescent="0.2">
      <c r="E110" s="10" t="s">
        <v>19</v>
      </c>
      <c r="I110" s="7">
        <f t="shared" si="65"/>
        <v>0</v>
      </c>
      <c r="J110" s="7">
        <f t="shared" si="65"/>
        <v>0</v>
      </c>
      <c r="K110" s="7">
        <f t="shared" si="65"/>
        <v>0</v>
      </c>
      <c r="L110" s="7">
        <f t="shared" si="65"/>
        <v>0</v>
      </c>
      <c r="M110" s="7">
        <f t="shared" si="65"/>
        <v>0</v>
      </c>
      <c r="N110" s="7">
        <f t="shared" si="65"/>
        <v>0</v>
      </c>
      <c r="O110" s="7">
        <f t="shared" si="65"/>
        <v>0</v>
      </c>
      <c r="P110" s="7">
        <f t="shared" si="65"/>
        <v>0</v>
      </c>
      <c r="Q110" s="7">
        <f t="shared" si="65"/>
        <v>0</v>
      </c>
      <c r="R110" s="7">
        <f t="shared" si="65"/>
        <v>0</v>
      </c>
    </row>
    <row r="111" spans="2:20" ht="18" hidden="1" customHeight="1" x14ac:dyDescent="0.2">
      <c r="E111" s="10" t="s">
        <v>20</v>
      </c>
      <c r="I111" s="7">
        <f t="shared" si="65"/>
        <v>0</v>
      </c>
      <c r="J111" s="7">
        <f t="shared" si="65"/>
        <v>0</v>
      </c>
      <c r="K111" s="7">
        <f t="shared" si="65"/>
        <v>0</v>
      </c>
      <c r="L111" s="7">
        <f t="shared" si="65"/>
        <v>0</v>
      </c>
      <c r="M111" s="7">
        <f t="shared" si="65"/>
        <v>0</v>
      </c>
      <c r="N111" s="7">
        <f t="shared" si="65"/>
        <v>0</v>
      </c>
      <c r="O111" s="7">
        <f t="shared" si="65"/>
        <v>0</v>
      </c>
      <c r="P111" s="7">
        <f t="shared" si="65"/>
        <v>0</v>
      </c>
      <c r="Q111" s="7">
        <f t="shared" si="65"/>
        <v>0</v>
      </c>
      <c r="R111" s="7">
        <f t="shared" si="65"/>
        <v>0</v>
      </c>
    </row>
    <row r="112" spans="2:20" ht="18" hidden="1" customHeight="1" x14ac:dyDescent="0.2">
      <c r="E112" s="10" t="s">
        <v>21</v>
      </c>
      <c r="I112" s="7">
        <f t="shared" si="65"/>
        <v>0</v>
      </c>
      <c r="J112" s="7">
        <f t="shared" si="65"/>
        <v>0</v>
      </c>
      <c r="K112" s="7">
        <f t="shared" si="65"/>
        <v>0</v>
      </c>
      <c r="L112" s="7">
        <f t="shared" si="65"/>
        <v>0</v>
      </c>
      <c r="M112" s="7">
        <f t="shared" si="65"/>
        <v>0</v>
      </c>
      <c r="N112" s="7">
        <f t="shared" si="65"/>
        <v>0</v>
      </c>
      <c r="O112" s="7">
        <f t="shared" si="65"/>
        <v>0</v>
      </c>
      <c r="P112" s="7">
        <f t="shared" si="65"/>
        <v>0</v>
      </c>
      <c r="Q112" s="7">
        <f t="shared" si="65"/>
        <v>0</v>
      </c>
      <c r="R112" s="7">
        <f t="shared" si="65"/>
        <v>0</v>
      </c>
    </row>
    <row r="113" spans="4:22" ht="18" hidden="1" customHeight="1" x14ac:dyDescent="0.2">
      <c r="E113" s="10" t="s">
        <v>22</v>
      </c>
      <c r="I113" s="7">
        <f t="shared" ref="I113:R118" si="66">SUMIFS(I$13:I$49,$B$13:$B$49,$E113)</f>
        <v>0</v>
      </c>
      <c r="J113" s="7">
        <f t="shared" si="66"/>
        <v>0</v>
      </c>
      <c r="K113" s="7">
        <f t="shared" si="66"/>
        <v>0</v>
      </c>
      <c r="L113" s="7">
        <f t="shared" si="66"/>
        <v>0</v>
      </c>
      <c r="M113" s="7">
        <f t="shared" si="66"/>
        <v>0</v>
      </c>
      <c r="N113" s="7">
        <f t="shared" si="66"/>
        <v>0</v>
      </c>
      <c r="O113" s="7">
        <f t="shared" si="66"/>
        <v>0</v>
      </c>
      <c r="P113" s="7">
        <f t="shared" si="66"/>
        <v>0</v>
      </c>
      <c r="Q113" s="7">
        <f t="shared" si="66"/>
        <v>0</v>
      </c>
      <c r="R113" s="7">
        <f t="shared" si="66"/>
        <v>0</v>
      </c>
    </row>
    <row r="114" spans="4:22" ht="18" hidden="1" customHeight="1" x14ac:dyDescent="0.2">
      <c r="E114" s="10" t="s">
        <v>23</v>
      </c>
      <c r="I114" s="7">
        <f t="shared" si="66"/>
        <v>0</v>
      </c>
      <c r="J114" s="7">
        <f t="shared" si="66"/>
        <v>0</v>
      </c>
      <c r="K114" s="7">
        <f t="shared" si="66"/>
        <v>0</v>
      </c>
      <c r="L114" s="7">
        <f t="shared" si="66"/>
        <v>0</v>
      </c>
      <c r="M114" s="7">
        <f t="shared" si="66"/>
        <v>0</v>
      </c>
      <c r="N114" s="7">
        <f t="shared" si="66"/>
        <v>0</v>
      </c>
      <c r="O114" s="7">
        <f t="shared" si="66"/>
        <v>0</v>
      </c>
      <c r="P114" s="7">
        <f t="shared" si="66"/>
        <v>0</v>
      </c>
      <c r="Q114" s="7">
        <f t="shared" si="66"/>
        <v>0</v>
      </c>
      <c r="R114" s="7">
        <f t="shared" si="66"/>
        <v>0</v>
      </c>
    </row>
    <row r="115" spans="4:22" ht="18" hidden="1" customHeight="1" x14ac:dyDescent="0.2">
      <c r="E115" s="10" t="s">
        <v>24</v>
      </c>
      <c r="I115" s="7">
        <f t="shared" si="66"/>
        <v>0</v>
      </c>
      <c r="J115" s="7">
        <f t="shared" si="66"/>
        <v>0</v>
      </c>
      <c r="K115" s="7">
        <f t="shared" si="66"/>
        <v>0</v>
      </c>
      <c r="L115" s="7">
        <f t="shared" si="66"/>
        <v>0</v>
      </c>
      <c r="M115" s="7">
        <f t="shared" si="66"/>
        <v>0</v>
      </c>
      <c r="N115" s="7">
        <f t="shared" si="66"/>
        <v>0</v>
      </c>
      <c r="O115" s="7">
        <f t="shared" si="66"/>
        <v>0</v>
      </c>
      <c r="P115" s="7">
        <f t="shared" si="66"/>
        <v>0</v>
      </c>
      <c r="Q115" s="7">
        <f t="shared" si="66"/>
        <v>0</v>
      </c>
      <c r="R115" s="7">
        <f t="shared" si="66"/>
        <v>0</v>
      </c>
      <c r="S115" s="24"/>
      <c r="U115" s="24"/>
      <c r="V115" s="24"/>
    </row>
    <row r="116" spans="4:22" ht="18" hidden="1" customHeight="1" x14ac:dyDescent="0.2">
      <c r="E116" s="10" t="s">
        <v>25</v>
      </c>
      <c r="I116" s="7">
        <f t="shared" si="66"/>
        <v>0</v>
      </c>
      <c r="J116" s="7">
        <f t="shared" si="66"/>
        <v>0</v>
      </c>
      <c r="K116" s="7">
        <f t="shared" si="66"/>
        <v>0</v>
      </c>
      <c r="L116" s="7">
        <f t="shared" si="66"/>
        <v>0</v>
      </c>
      <c r="M116" s="7">
        <f t="shared" si="66"/>
        <v>0</v>
      </c>
      <c r="N116" s="7">
        <f t="shared" si="66"/>
        <v>0</v>
      </c>
      <c r="O116" s="7">
        <f t="shared" si="66"/>
        <v>0</v>
      </c>
      <c r="P116" s="7">
        <f t="shared" si="66"/>
        <v>0</v>
      </c>
      <c r="Q116" s="7">
        <f t="shared" si="66"/>
        <v>0</v>
      </c>
      <c r="R116" s="7">
        <f t="shared" si="66"/>
        <v>0</v>
      </c>
      <c r="S116" s="24"/>
      <c r="V116" s="24"/>
    </row>
    <row r="117" spans="4:22" ht="18" hidden="1" customHeight="1" x14ac:dyDescent="0.2">
      <c r="E117" s="10" t="s">
        <v>26</v>
      </c>
      <c r="I117" s="7">
        <f t="shared" si="66"/>
        <v>0</v>
      </c>
      <c r="J117" s="7">
        <f t="shared" si="66"/>
        <v>0</v>
      </c>
      <c r="K117" s="7">
        <f t="shared" si="66"/>
        <v>0</v>
      </c>
      <c r="L117" s="7">
        <f t="shared" si="66"/>
        <v>0</v>
      </c>
      <c r="M117" s="7">
        <f t="shared" si="66"/>
        <v>0</v>
      </c>
      <c r="N117" s="7">
        <f t="shared" si="66"/>
        <v>0</v>
      </c>
      <c r="O117" s="7">
        <f t="shared" si="66"/>
        <v>0</v>
      </c>
      <c r="P117" s="7">
        <f t="shared" si="66"/>
        <v>0</v>
      </c>
      <c r="Q117" s="7">
        <f t="shared" si="66"/>
        <v>0</v>
      </c>
      <c r="R117" s="7">
        <f t="shared" si="66"/>
        <v>0</v>
      </c>
    </row>
    <row r="118" spans="4:22" ht="18" hidden="1" customHeight="1" x14ac:dyDescent="0.2">
      <c r="E118" s="10" t="s">
        <v>29</v>
      </c>
      <c r="I118" s="7">
        <f t="shared" si="66"/>
        <v>0</v>
      </c>
      <c r="J118" s="7">
        <f t="shared" si="66"/>
        <v>0</v>
      </c>
      <c r="K118" s="7">
        <f t="shared" si="66"/>
        <v>0</v>
      </c>
      <c r="L118" s="7">
        <f t="shared" si="66"/>
        <v>0</v>
      </c>
      <c r="M118" s="7">
        <f t="shared" si="66"/>
        <v>0</v>
      </c>
      <c r="N118" s="7">
        <f t="shared" si="66"/>
        <v>0</v>
      </c>
      <c r="O118" s="7">
        <f t="shared" si="66"/>
        <v>0</v>
      </c>
      <c r="P118" s="7">
        <f t="shared" si="66"/>
        <v>0</v>
      </c>
      <c r="Q118" s="7">
        <f t="shared" si="66"/>
        <v>0</v>
      </c>
      <c r="R118" s="7">
        <f t="shared" si="66"/>
        <v>0</v>
      </c>
    </row>
    <row r="119" spans="4:22" s="16" customFormat="1" ht="18" hidden="1" customHeight="1" x14ac:dyDescent="0.25">
      <c r="D119" s="36"/>
      <c r="E119" s="5" t="s">
        <v>47</v>
      </c>
      <c r="H119" s="37"/>
      <c r="I119" s="6">
        <f>SUM(I120:I135)</f>
        <v>0</v>
      </c>
      <c r="J119" s="6">
        <f t="shared" ref="J119:R119" si="67">SUM(J120:J135)</f>
        <v>0</v>
      </c>
      <c r="K119" s="6">
        <f t="shared" si="67"/>
        <v>0</v>
      </c>
      <c r="L119" s="6">
        <f t="shared" si="67"/>
        <v>0</v>
      </c>
      <c r="M119" s="6">
        <f t="shared" si="67"/>
        <v>0</v>
      </c>
      <c r="N119" s="6">
        <f t="shared" si="67"/>
        <v>0</v>
      </c>
      <c r="O119" s="6">
        <f t="shared" si="67"/>
        <v>0</v>
      </c>
      <c r="P119" s="6">
        <f t="shared" si="67"/>
        <v>0</v>
      </c>
      <c r="Q119" s="6">
        <f t="shared" si="67"/>
        <v>0</v>
      </c>
      <c r="R119" s="6">
        <f t="shared" si="67"/>
        <v>0</v>
      </c>
      <c r="T119" s="17"/>
    </row>
    <row r="120" spans="4:22" ht="18" hidden="1" customHeight="1" x14ac:dyDescent="0.2">
      <c r="E120" s="4" t="s">
        <v>27</v>
      </c>
      <c r="I120" s="8">
        <f t="shared" ref="I120:R129" si="68">SUMIFS(I$50:I$74,$B$50:$B$74,$E120)</f>
        <v>0</v>
      </c>
      <c r="J120" s="8">
        <f t="shared" si="68"/>
        <v>0</v>
      </c>
      <c r="K120" s="8">
        <f t="shared" si="68"/>
        <v>0</v>
      </c>
      <c r="L120" s="8">
        <f t="shared" si="68"/>
        <v>0</v>
      </c>
      <c r="M120" s="9">
        <f t="shared" si="68"/>
        <v>0</v>
      </c>
      <c r="N120" s="8">
        <f t="shared" si="68"/>
        <v>0</v>
      </c>
      <c r="O120" s="8">
        <f t="shared" si="68"/>
        <v>0</v>
      </c>
      <c r="P120" s="8">
        <f t="shared" si="68"/>
        <v>0</v>
      </c>
      <c r="Q120" s="8">
        <f t="shared" si="68"/>
        <v>0</v>
      </c>
      <c r="R120" s="8">
        <f t="shared" si="68"/>
        <v>0</v>
      </c>
    </row>
    <row r="121" spans="4:22" ht="18" hidden="1" customHeight="1" x14ac:dyDescent="0.2">
      <c r="E121" s="10" t="s">
        <v>28</v>
      </c>
      <c r="I121" s="8">
        <f t="shared" si="68"/>
        <v>0</v>
      </c>
      <c r="J121" s="8">
        <f t="shared" si="68"/>
        <v>0</v>
      </c>
      <c r="K121" s="8">
        <f t="shared" si="68"/>
        <v>0</v>
      </c>
      <c r="L121" s="8">
        <f t="shared" si="68"/>
        <v>0</v>
      </c>
      <c r="M121" s="8">
        <f t="shared" si="68"/>
        <v>0</v>
      </c>
      <c r="N121" s="8">
        <f t="shared" si="68"/>
        <v>0</v>
      </c>
      <c r="O121" s="8">
        <f t="shared" si="68"/>
        <v>0</v>
      </c>
      <c r="P121" s="8">
        <f t="shared" si="68"/>
        <v>0</v>
      </c>
      <c r="Q121" s="8">
        <f t="shared" si="68"/>
        <v>0</v>
      </c>
      <c r="R121" s="8">
        <f t="shared" si="68"/>
        <v>0</v>
      </c>
    </row>
    <row r="122" spans="4:22" ht="18" hidden="1" customHeight="1" x14ac:dyDescent="0.2">
      <c r="E122" s="10" t="s">
        <v>15</v>
      </c>
      <c r="I122" s="8">
        <f t="shared" si="68"/>
        <v>0</v>
      </c>
      <c r="J122" s="8">
        <f t="shared" si="68"/>
        <v>0</v>
      </c>
      <c r="K122" s="8">
        <f t="shared" si="68"/>
        <v>0</v>
      </c>
      <c r="L122" s="8">
        <f t="shared" si="68"/>
        <v>0</v>
      </c>
      <c r="M122" s="8">
        <f t="shared" si="68"/>
        <v>0</v>
      </c>
      <c r="N122" s="8">
        <f t="shared" si="68"/>
        <v>0</v>
      </c>
      <c r="O122" s="8">
        <f t="shared" si="68"/>
        <v>0</v>
      </c>
      <c r="P122" s="8">
        <f t="shared" si="68"/>
        <v>0</v>
      </c>
      <c r="Q122" s="8">
        <f t="shared" si="68"/>
        <v>0</v>
      </c>
      <c r="R122" s="8">
        <f t="shared" si="68"/>
        <v>0</v>
      </c>
    </row>
    <row r="123" spans="4:22" ht="18" hidden="1" customHeight="1" x14ac:dyDescent="0.2">
      <c r="E123" s="10" t="s">
        <v>16</v>
      </c>
      <c r="I123" s="8">
        <f t="shared" si="68"/>
        <v>0</v>
      </c>
      <c r="J123" s="8">
        <f t="shared" si="68"/>
        <v>0</v>
      </c>
      <c r="K123" s="8">
        <f t="shared" si="68"/>
        <v>0</v>
      </c>
      <c r="L123" s="8">
        <f t="shared" si="68"/>
        <v>0</v>
      </c>
      <c r="M123" s="8">
        <f t="shared" si="68"/>
        <v>0</v>
      </c>
      <c r="N123" s="8">
        <f t="shared" si="68"/>
        <v>0</v>
      </c>
      <c r="O123" s="8">
        <f t="shared" si="68"/>
        <v>0</v>
      </c>
      <c r="P123" s="8">
        <f t="shared" si="68"/>
        <v>0</v>
      </c>
      <c r="Q123" s="8">
        <f t="shared" si="68"/>
        <v>0</v>
      </c>
      <c r="R123" s="8">
        <f t="shared" si="68"/>
        <v>0</v>
      </c>
    </row>
    <row r="124" spans="4:22" ht="18" hidden="1" customHeight="1" x14ac:dyDescent="0.2">
      <c r="E124" s="10" t="s">
        <v>17</v>
      </c>
      <c r="I124" s="8">
        <f t="shared" si="68"/>
        <v>0</v>
      </c>
      <c r="J124" s="8">
        <f t="shared" si="68"/>
        <v>0</v>
      </c>
      <c r="K124" s="8">
        <f t="shared" si="68"/>
        <v>0</v>
      </c>
      <c r="L124" s="8">
        <f t="shared" si="68"/>
        <v>0</v>
      </c>
      <c r="M124" s="8">
        <f t="shared" si="68"/>
        <v>0</v>
      </c>
      <c r="N124" s="8">
        <f t="shared" si="68"/>
        <v>0</v>
      </c>
      <c r="O124" s="8">
        <f t="shared" si="68"/>
        <v>0</v>
      </c>
      <c r="P124" s="8">
        <f t="shared" si="68"/>
        <v>0</v>
      </c>
      <c r="Q124" s="8">
        <f t="shared" si="68"/>
        <v>0</v>
      </c>
      <c r="R124" s="8">
        <f t="shared" si="68"/>
        <v>0</v>
      </c>
    </row>
    <row r="125" spans="4:22" ht="18" hidden="1" customHeight="1" x14ac:dyDescent="0.2">
      <c r="E125" s="10" t="s">
        <v>18</v>
      </c>
      <c r="I125" s="8">
        <f t="shared" si="68"/>
        <v>0</v>
      </c>
      <c r="J125" s="8">
        <f t="shared" si="68"/>
        <v>0</v>
      </c>
      <c r="K125" s="8">
        <f t="shared" si="68"/>
        <v>0</v>
      </c>
      <c r="L125" s="8">
        <f t="shared" si="68"/>
        <v>0</v>
      </c>
      <c r="M125" s="8">
        <f t="shared" si="68"/>
        <v>0</v>
      </c>
      <c r="N125" s="8">
        <f t="shared" si="68"/>
        <v>0</v>
      </c>
      <c r="O125" s="8">
        <f t="shared" si="68"/>
        <v>0</v>
      </c>
      <c r="P125" s="8">
        <f t="shared" si="68"/>
        <v>0</v>
      </c>
      <c r="Q125" s="8">
        <f t="shared" si="68"/>
        <v>0</v>
      </c>
      <c r="R125" s="8">
        <f t="shared" si="68"/>
        <v>0</v>
      </c>
    </row>
    <row r="126" spans="4:22" ht="18" hidden="1" customHeight="1" x14ac:dyDescent="0.2">
      <c r="E126" s="10" t="s">
        <v>30</v>
      </c>
      <c r="I126" s="8">
        <f t="shared" si="68"/>
        <v>0</v>
      </c>
      <c r="J126" s="8">
        <f t="shared" si="68"/>
        <v>0</v>
      </c>
      <c r="K126" s="8">
        <f t="shared" si="68"/>
        <v>0</v>
      </c>
      <c r="L126" s="8">
        <f t="shared" si="68"/>
        <v>0</v>
      </c>
      <c r="M126" s="8">
        <f t="shared" si="68"/>
        <v>0</v>
      </c>
      <c r="N126" s="8">
        <f t="shared" si="68"/>
        <v>0</v>
      </c>
      <c r="O126" s="8">
        <f t="shared" si="68"/>
        <v>0</v>
      </c>
      <c r="P126" s="8">
        <f t="shared" si="68"/>
        <v>0</v>
      </c>
      <c r="Q126" s="8">
        <f t="shared" si="68"/>
        <v>0</v>
      </c>
      <c r="R126" s="8">
        <f t="shared" si="68"/>
        <v>0</v>
      </c>
    </row>
    <row r="127" spans="4:22" ht="18" hidden="1" customHeight="1" x14ac:dyDescent="0.2">
      <c r="E127" s="10" t="s">
        <v>19</v>
      </c>
      <c r="I127" s="8">
        <f t="shared" si="68"/>
        <v>0</v>
      </c>
      <c r="J127" s="8">
        <f t="shared" si="68"/>
        <v>0</v>
      </c>
      <c r="K127" s="8">
        <f t="shared" si="68"/>
        <v>0</v>
      </c>
      <c r="L127" s="8">
        <f t="shared" si="68"/>
        <v>0</v>
      </c>
      <c r="M127" s="8">
        <f t="shared" si="68"/>
        <v>0</v>
      </c>
      <c r="N127" s="8">
        <f t="shared" si="68"/>
        <v>0</v>
      </c>
      <c r="O127" s="8">
        <f t="shared" si="68"/>
        <v>0</v>
      </c>
      <c r="P127" s="8">
        <f t="shared" si="68"/>
        <v>0</v>
      </c>
      <c r="Q127" s="8">
        <f t="shared" si="68"/>
        <v>0</v>
      </c>
      <c r="R127" s="8">
        <f t="shared" si="68"/>
        <v>0</v>
      </c>
    </row>
    <row r="128" spans="4:22" ht="18" hidden="1" customHeight="1" x14ac:dyDescent="0.2">
      <c r="E128" s="10" t="s">
        <v>20</v>
      </c>
      <c r="I128" s="8">
        <f t="shared" si="68"/>
        <v>0</v>
      </c>
      <c r="J128" s="8">
        <f t="shared" si="68"/>
        <v>0</v>
      </c>
      <c r="K128" s="8">
        <f t="shared" si="68"/>
        <v>0</v>
      </c>
      <c r="L128" s="8">
        <f t="shared" si="68"/>
        <v>0</v>
      </c>
      <c r="M128" s="8">
        <f t="shared" si="68"/>
        <v>0</v>
      </c>
      <c r="N128" s="8">
        <f t="shared" si="68"/>
        <v>0</v>
      </c>
      <c r="O128" s="8">
        <f t="shared" si="68"/>
        <v>0</v>
      </c>
      <c r="P128" s="8">
        <f t="shared" si="68"/>
        <v>0</v>
      </c>
      <c r="Q128" s="8">
        <f t="shared" si="68"/>
        <v>0</v>
      </c>
      <c r="R128" s="8">
        <f t="shared" si="68"/>
        <v>0</v>
      </c>
    </row>
    <row r="129" spans="4:20" ht="18" hidden="1" customHeight="1" x14ac:dyDescent="0.2">
      <c r="E129" s="10" t="s">
        <v>21</v>
      </c>
      <c r="I129" s="8">
        <f t="shared" si="68"/>
        <v>0</v>
      </c>
      <c r="J129" s="8">
        <f t="shared" si="68"/>
        <v>0</v>
      </c>
      <c r="K129" s="8">
        <f t="shared" si="68"/>
        <v>0</v>
      </c>
      <c r="L129" s="8">
        <f t="shared" si="68"/>
        <v>0</v>
      </c>
      <c r="M129" s="8">
        <f t="shared" si="68"/>
        <v>0</v>
      </c>
      <c r="N129" s="8">
        <f t="shared" si="68"/>
        <v>0</v>
      </c>
      <c r="O129" s="8">
        <f t="shared" si="68"/>
        <v>0</v>
      </c>
      <c r="P129" s="8">
        <f t="shared" si="68"/>
        <v>0</v>
      </c>
      <c r="Q129" s="8">
        <f t="shared" si="68"/>
        <v>0</v>
      </c>
      <c r="R129" s="8">
        <f t="shared" si="68"/>
        <v>0</v>
      </c>
    </row>
    <row r="130" spans="4:20" ht="18" hidden="1" customHeight="1" x14ac:dyDescent="0.2">
      <c r="E130" s="10" t="s">
        <v>22</v>
      </c>
      <c r="I130" s="8">
        <f t="shared" ref="I130:R135" si="69">SUMIFS(I$50:I$74,$B$50:$B$74,$E130)</f>
        <v>0</v>
      </c>
      <c r="J130" s="8">
        <f t="shared" si="69"/>
        <v>0</v>
      </c>
      <c r="K130" s="8">
        <f t="shared" si="69"/>
        <v>0</v>
      </c>
      <c r="L130" s="8">
        <f t="shared" si="69"/>
        <v>0</v>
      </c>
      <c r="M130" s="8">
        <f t="shared" si="69"/>
        <v>0</v>
      </c>
      <c r="N130" s="8">
        <f t="shared" si="69"/>
        <v>0</v>
      </c>
      <c r="O130" s="8">
        <f t="shared" si="69"/>
        <v>0</v>
      </c>
      <c r="P130" s="8">
        <f t="shared" si="69"/>
        <v>0</v>
      </c>
      <c r="Q130" s="8">
        <f t="shared" si="69"/>
        <v>0</v>
      </c>
      <c r="R130" s="8">
        <f t="shared" si="69"/>
        <v>0</v>
      </c>
    </row>
    <row r="131" spans="4:20" ht="18" hidden="1" customHeight="1" x14ac:dyDescent="0.2">
      <c r="E131" s="10" t="s">
        <v>23</v>
      </c>
      <c r="I131" s="8">
        <f t="shared" si="69"/>
        <v>0</v>
      </c>
      <c r="J131" s="8">
        <f t="shared" si="69"/>
        <v>0</v>
      </c>
      <c r="K131" s="8">
        <f t="shared" si="69"/>
        <v>0</v>
      </c>
      <c r="L131" s="8">
        <f t="shared" si="69"/>
        <v>0</v>
      </c>
      <c r="M131" s="8">
        <f t="shared" si="69"/>
        <v>0</v>
      </c>
      <c r="N131" s="8">
        <f t="shared" si="69"/>
        <v>0</v>
      </c>
      <c r="O131" s="8">
        <f t="shared" si="69"/>
        <v>0</v>
      </c>
      <c r="P131" s="8">
        <f t="shared" si="69"/>
        <v>0</v>
      </c>
      <c r="Q131" s="8">
        <f t="shared" si="69"/>
        <v>0</v>
      </c>
      <c r="R131" s="8">
        <f t="shared" si="69"/>
        <v>0</v>
      </c>
    </row>
    <row r="132" spans="4:20" ht="18" hidden="1" customHeight="1" x14ac:dyDescent="0.2">
      <c r="E132" s="10" t="s">
        <v>24</v>
      </c>
      <c r="I132" s="8">
        <f t="shared" si="69"/>
        <v>0</v>
      </c>
      <c r="J132" s="8">
        <f t="shared" si="69"/>
        <v>0</v>
      </c>
      <c r="K132" s="8">
        <f t="shared" si="69"/>
        <v>0</v>
      </c>
      <c r="L132" s="8">
        <f t="shared" si="69"/>
        <v>0</v>
      </c>
      <c r="M132" s="8">
        <f t="shared" si="69"/>
        <v>0</v>
      </c>
      <c r="N132" s="8">
        <f t="shared" si="69"/>
        <v>0</v>
      </c>
      <c r="O132" s="8">
        <f t="shared" si="69"/>
        <v>0</v>
      </c>
      <c r="P132" s="8">
        <f t="shared" si="69"/>
        <v>0</v>
      </c>
      <c r="Q132" s="8">
        <f t="shared" si="69"/>
        <v>0</v>
      </c>
      <c r="R132" s="8">
        <f t="shared" si="69"/>
        <v>0</v>
      </c>
    </row>
    <row r="133" spans="4:20" ht="18" hidden="1" customHeight="1" x14ac:dyDescent="0.2">
      <c r="E133" s="10" t="s">
        <v>25</v>
      </c>
      <c r="I133" s="8">
        <f t="shared" si="69"/>
        <v>0</v>
      </c>
      <c r="J133" s="8">
        <f t="shared" si="69"/>
        <v>0</v>
      </c>
      <c r="K133" s="8">
        <f t="shared" si="69"/>
        <v>0</v>
      </c>
      <c r="L133" s="8">
        <f t="shared" si="69"/>
        <v>0</v>
      </c>
      <c r="M133" s="9">
        <f t="shared" si="69"/>
        <v>0</v>
      </c>
      <c r="N133" s="8">
        <f t="shared" si="69"/>
        <v>0</v>
      </c>
      <c r="O133" s="8">
        <f t="shared" si="69"/>
        <v>0</v>
      </c>
      <c r="P133" s="8">
        <f t="shared" si="69"/>
        <v>0</v>
      </c>
      <c r="Q133" s="8">
        <f t="shared" si="69"/>
        <v>0</v>
      </c>
      <c r="R133" s="8">
        <f t="shared" si="69"/>
        <v>0</v>
      </c>
    </row>
    <row r="134" spans="4:20" ht="18" hidden="1" customHeight="1" x14ac:dyDescent="0.2">
      <c r="E134" s="10" t="s">
        <v>26</v>
      </c>
      <c r="I134" s="8">
        <f t="shared" si="69"/>
        <v>0</v>
      </c>
      <c r="J134" s="8">
        <f t="shared" si="69"/>
        <v>0</v>
      </c>
      <c r="K134" s="8">
        <f t="shared" si="69"/>
        <v>0</v>
      </c>
      <c r="L134" s="8">
        <f t="shared" si="69"/>
        <v>0</v>
      </c>
      <c r="M134" s="8">
        <f t="shared" si="69"/>
        <v>0</v>
      </c>
      <c r="N134" s="8">
        <f t="shared" si="69"/>
        <v>0</v>
      </c>
      <c r="O134" s="8">
        <f t="shared" si="69"/>
        <v>0</v>
      </c>
      <c r="P134" s="8">
        <f t="shared" si="69"/>
        <v>0</v>
      </c>
      <c r="Q134" s="8">
        <f t="shared" si="69"/>
        <v>0</v>
      </c>
      <c r="R134" s="8">
        <f t="shared" si="69"/>
        <v>0</v>
      </c>
    </row>
    <row r="135" spans="4:20" ht="18" hidden="1" customHeight="1" x14ac:dyDescent="0.2">
      <c r="E135" s="10" t="s">
        <v>29</v>
      </c>
      <c r="I135" s="8">
        <f t="shared" si="69"/>
        <v>0</v>
      </c>
      <c r="J135" s="8">
        <f t="shared" si="69"/>
        <v>0</v>
      </c>
      <c r="K135" s="8">
        <f t="shared" si="69"/>
        <v>0</v>
      </c>
      <c r="L135" s="8">
        <f t="shared" si="69"/>
        <v>0</v>
      </c>
      <c r="M135" s="8">
        <f t="shared" si="69"/>
        <v>0</v>
      </c>
      <c r="N135" s="8">
        <f t="shared" si="69"/>
        <v>0</v>
      </c>
      <c r="O135" s="8">
        <f t="shared" si="69"/>
        <v>0</v>
      </c>
      <c r="P135" s="8">
        <f t="shared" si="69"/>
        <v>0</v>
      </c>
      <c r="Q135" s="8">
        <f t="shared" si="69"/>
        <v>0</v>
      </c>
      <c r="R135" s="8">
        <f t="shared" si="69"/>
        <v>0</v>
      </c>
    </row>
    <row r="136" spans="4:20" s="16" customFormat="1" ht="18" hidden="1" customHeight="1" x14ac:dyDescent="0.25">
      <c r="D136" s="36"/>
      <c r="E136" s="38" t="s">
        <v>6</v>
      </c>
      <c r="H136" s="37"/>
      <c r="I136" s="6">
        <f>SUM(I137:I152)</f>
        <v>0</v>
      </c>
      <c r="J136" s="6">
        <f t="shared" ref="J136:R136" si="70">SUM(J137:J152)</f>
        <v>0</v>
      </c>
      <c r="K136" s="6">
        <f t="shared" si="70"/>
        <v>0</v>
      </c>
      <c r="L136" s="6">
        <f t="shared" si="70"/>
        <v>0</v>
      </c>
      <c r="M136" s="6">
        <f t="shared" si="70"/>
        <v>0</v>
      </c>
      <c r="N136" s="6">
        <f t="shared" si="70"/>
        <v>0</v>
      </c>
      <c r="O136" s="6">
        <f t="shared" si="70"/>
        <v>0</v>
      </c>
      <c r="P136" s="6">
        <f t="shared" si="70"/>
        <v>0</v>
      </c>
      <c r="Q136" s="6">
        <f t="shared" si="70"/>
        <v>0</v>
      </c>
      <c r="R136" s="6">
        <f t="shared" si="70"/>
        <v>0</v>
      </c>
      <c r="T136" s="17"/>
    </row>
    <row r="137" spans="4:20" ht="18" hidden="1" customHeight="1" x14ac:dyDescent="0.2">
      <c r="E137" s="4" t="s">
        <v>27</v>
      </c>
      <c r="I137" s="8">
        <f t="shared" ref="I137:R146" si="71">SUMIFS(I$82:I$86,$B$82:$B$86,$E137)</f>
        <v>0</v>
      </c>
      <c r="J137" s="8">
        <f t="shared" si="71"/>
        <v>0</v>
      </c>
      <c r="K137" s="8">
        <f t="shared" si="71"/>
        <v>0</v>
      </c>
      <c r="L137" s="8">
        <f t="shared" si="71"/>
        <v>0</v>
      </c>
      <c r="M137" s="8">
        <f t="shared" si="71"/>
        <v>0</v>
      </c>
      <c r="N137" s="8">
        <f t="shared" si="71"/>
        <v>0</v>
      </c>
      <c r="O137" s="8">
        <f t="shared" si="71"/>
        <v>0</v>
      </c>
      <c r="P137" s="8">
        <f t="shared" si="71"/>
        <v>0</v>
      </c>
      <c r="Q137" s="8">
        <f t="shared" si="71"/>
        <v>0</v>
      </c>
      <c r="R137" s="8">
        <f t="shared" si="71"/>
        <v>0</v>
      </c>
    </row>
    <row r="138" spans="4:20" ht="18" hidden="1" customHeight="1" x14ac:dyDescent="0.2">
      <c r="E138" s="10" t="s">
        <v>28</v>
      </c>
      <c r="I138" s="8">
        <f t="shared" si="71"/>
        <v>0</v>
      </c>
      <c r="J138" s="8">
        <f t="shared" si="71"/>
        <v>0</v>
      </c>
      <c r="K138" s="8">
        <f t="shared" si="71"/>
        <v>0</v>
      </c>
      <c r="L138" s="8">
        <f t="shared" si="71"/>
        <v>0</v>
      </c>
      <c r="M138" s="8">
        <f t="shared" si="71"/>
        <v>0</v>
      </c>
      <c r="N138" s="8">
        <f t="shared" si="71"/>
        <v>0</v>
      </c>
      <c r="O138" s="8">
        <f t="shared" si="71"/>
        <v>0</v>
      </c>
      <c r="P138" s="8">
        <f t="shared" si="71"/>
        <v>0</v>
      </c>
      <c r="Q138" s="8">
        <f t="shared" si="71"/>
        <v>0</v>
      </c>
      <c r="R138" s="8">
        <f t="shared" si="71"/>
        <v>0</v>
      </c>
    </row>
    <row r="139" spans="4:20" ht="18" hidden="1" customHeight="1" x14ac:dyDescent="0.2">
      <c r="E139" s="10" t="s">
        <v>15</v>
      </c>
      <c r="I139" s="8">
        <f t="shared" si="71"/>
        <v>0</v>
      </c>
      <c r="J139" s="8">
        <f t="shared" si="71"/>
        <v>0</v>
      </c>
      <c r="K139" s="8">
        <f t="shared" si="71"/>
        <v>0</v>
      </c>
      <c r="L139" s="8">
        <f t="shared" si="71"/>
        <v>0</v>
      </c>
      <c r="M139" s="8">
        <f t="shared" si="71"/>
        <v>0</v>
      </c>
      <c r="N139" s="8">
        <f t="shared" si="71"/>
        <v>0</v>
      </c>
      <c r="O139" s="8">
        <f t="shared" si="71"/>
        <v>0</v>
      </c>
      <c r="P139" s="8">
        <f t="shared" si="71"/>
        <v>0</v>
      </c>
      <c r="Q139" s="8">
        <f t="shared" si="71"/>
        <v>0</v>
      </c>
      <c r="R139" s="8">
        <f t="shared" si="71"/>
        <v>0</v>
      </c>
    </row>
    <row r="140" spans="4:20" ht="18" hidden="1" customHeight="1" x14ac:dyDescent="0.2">
      <c r="E140" s="10" t="s">
        <v>16</v>
      </c>
      <c r="I140" s="8">
        <f t="shared" si="71"/>
        <v>0</v>
      </c>
      <c r="J140" s="8">
        <f t="shared" si="71"/>
        <v>0</v>
      </c>
      <c r="K140" s="8">
        <f t="shared" si="71"/>
        <v>0</v>
      </c>
      <c r="L140" s="8">
        <f t="shared" si="71"/>
        <v>0</v>
      </c>
      <c r="M140" s="8">
        <f t="shared" si="71"/>
        <v>0</v>
      </c>
      <c r="N140" s="8">
        <f t="shared" si="71"/>
        <v>0</v>
      </c>
      <c r="O140" s="8">
        <f t="shared" si="71"/>
        <v>0</v>
      </c>
      <c r="P140" s="8">
        <f t="shared" si="71"/>
        <v>0</v>
      </c>
      <c r="Q140" s="8">
        <f t="shared" si="71"/>
        <v>0</v>
      </c>
      <c r="R140" s="8">
        <f t="shared" si="71"/>
        <v>0</v>
      </c>
    </row>
    <row r="141" spans="4:20" ht="18" hidden="1" customHeight="1" x14ac:dyDescent="0.2">
      <c r="E141" s="10" t="s">
        <v>17</v>
      </c>
      <c r="I141" s="8">
        <f t="shared" si="71"/>
        <v>0</v>
      </c>
      <c r="J141" s="8">
        <f t="shared" si="71"/>
        <v>0</v>
      </c>
      <c r="K141" s="8">
        <f t="shared" si="71"/>
        <v>0</v>
      </c>
      <c r="L141" s="8">
        <f t="shared" si="71"/>
        <v>0</v>
      </c>
      <c r="M141" s="8">
        <f t="shared" si="71"/>
        <v>0</v>
      </c>
      <c r="N141" s="8">
        <f t="shared" si="71"/>
        <v>0</v>
      </c>
      <c r="O141" s="8">
        <f t="shared" si="71"/>
        <v>0</v>
      </c>
      <c r="P141" s="8">
        <f t="shared" si="71"/>
        <v>0</v>
      </c>
      <c r="Q141" s="8">
        <f t="shared" si="71"/>
        <v>0</v>
      </c>
      <c r="R141" s="8">
        <f t="shared" si="71"/>
        <v>0</v>
      </c>
    </row>
    <row r="142" spans="4:20" ht="18" hidden="1" customHeight="1" x14ac:dyDescent="0.2">
      <c r="E142" s="10" t="s">
        <v>18</v>
      </c>
      <c r="I142" s="8">
        <f t="shared" si="71"/>
        <v>0</v>
      </c>
      <c r="J142" s="8">
        <f t="shared" si="71"/>
        <v>0</v>
      </c>
      <c r="K142" s="8">
        <f t="shared" si="71"/>
        <v>0</v>
      </c>
      <c r="L142" s="8">
        <f t="shared" si="71"/>
        <v>0</v>
      </c>
      <c r="M142" s="8">
        <f t="shared" si="71"/>
        <v>0</v>
      </c>
      <c r="N142" s="8">
        <f t="shared" si="71"/>
        <v>0</v>
      </c>
      <c r="O142" s="8">
        <f t="shared" si="71"/>
        <v>0</v>
      </c>
      <c r="P142" s="8">
        <f t="shared" si="71"/>
        <v>0</v>
      </c>
      <c r="Q142" s="8">
        <f t="shared" si="71"/>
        <v>0</v>
      </c>
      <c r="R142" s="8">
        <f t="shared" si="71"/>
        <v>0</v>
      </c>
    </row>
    <row r="143" spans="4:20" ht="18" hidden="1" customHeight="1" x14ac:dyDescent="0.2">
      <c r="E143" s="10" t="s">
        <v>30</v>
      </c>
      <c r="I143" s="8">
        <f t="shared" si="71"/>
        <v>0</v>
      </c>
      <c r="J143" s="8">
        <f t="shared" si="71"/>
        <v>0</v>
      </c>
      <c r="K143" s="8">
        <f t="shared" si="71"/>
        <v>0</v>
      </c>
      <c r="L143" s="8">
        <f t="shared" si="71"/>
        <v>0</v>
      </c>
      <c r="M143" s="8">
        <f t="shared" si="71"/>
        <v>0</v>
      </c>
      <c r="N143" s="8">
        <f t="shared" si="71"/>
        <v>0</v>
      </c>
      <c r="O143" s="8">
        <f t="shared" si="71"/>
        <v>0</v>
      </c>
      <c r="P143" s="8">
        <f t="shared" si="71"/>
        <v>0</v>
      </c>
      <c r="Q143" s="8">
        <f t="shared" si="71"/>
        <v>0</v>
      </c>
      <c r="R143" s="8">
        <f t="shared" si="71"/>
        <v>0</v>
      </c>
    </row>
    <row r="144" spans="4:20" ht="18" hidden="1" customHeight="1" x14ac:dyDescent="0.2">
      <c r="E144" s="10" t="s">
        <v>19</v>
      </c>
      <c r="I144" s="8">
        <f t="shared" si="71"/>
        <v>0</v>
      </c>
      <c r="J144" s="8">
        <f t="shared" si="71"/>
        <v>0</v>
      </c>
      <c r="K144" s="8">
        <f t="shared" si="71"/>
        <v>0</v>
      </c>
      <c r="L144" s="8">
        <f t="shared" si="71"/>
        <v>0</v>
      </c>
      <c r="M144" s="8">
        <f t="shared" si="71"/>
        <v>0</v>
      </c>
      <c r="N144" s="8">
        <f t="shared" si="71"/>
        <v>0</v>
      </c>
      <c r="O144" s="8">
        <f t="shared" si="71"/>
        <v>0</v>
      </c>
      <c r="P144" s="8">
        <f t="shared" si="71"/>
        <v>0</v>
      </c>
      <c r="Q144" s="8">
        <f t="shared" si="71"/>
        <v>0</v>
      </c>
      <c r="R144" s="8">
        <f t="shared" si="71"/>
        <v>0</v>
      </c>
    </row>
    <row r="145" spans="4:20" ht="18" hidden="1" customHeight="1" x14ac:dyDescent="0.2">
      <c r="E145" s="10" t="s">
        <v>20</v>
      </c>
      <c r="I145" s="8">
        <f t="shared" si="71"/>
        <v>0</v>
      </c>
      <c r="J145" s="8">
        <f t="shared" si="71"/>
        <v>0</v>
      </c>
      <c r="K145" s="8">
        <f t="shared" si="71"/>
        <v>0</v>
      </c>
      <c r="L145" s="8">
        <f t="shared" si="71"/>
        <v>0</v>
      </c>
      <c r="M145" s="8">
        <f t="shared" si="71"/>
        <v>0</v>
      </c>
      <c r="N145" s="8">
        <f t="shared" si="71"/>
        <v>0</v>
      </c>
      <c r="O145" s="8">
        <f t="shared" si="71"/>
        <v>0</v>
      </c>
      <c r="P145" s="8">
        <f t="shared" si="71"/>
        <v>0</v>
      </c>
      <c r="Q145" s="8">
        <f t="shared" si="71"/>
        <v>0</v>
      </c>
      <c r="R145" s="8">
        <f t="shared" si="71"/>
        <v>0</v>
      </c>
    </row>
    <row r="146" spans="4:20" ht="18" hidden="1" customHeight="1" x14ac:dyDescent="0.2">
      <c r="E146" s="10" t="s">
        <v>21</v>
      </c>
      <c r="I146" s="8">
        <f t="shared" si="71"/>
        <v>0</v>
      </c>
      <c r="J146" s="8">
        <f t="shared" si="71"/>
        <v>0</v>
      </c>
      <c r="K146" s="8">
        <f t="shared" si="71"/>
        <v>0</v>
      </c>
      <c r="L146" s="8">
        <f t="shared" si="71"/>
        <v>0</v>
      </c>
      <c r="M146" s="8">
        <f t="shared" si="71"/>
        <v>0</v>
      </c>
      <c r="N146" s="8">
        <f t="shared" si="71"/>
        <v>0</v>
      </c>
      <c r="O146" s="8">
        <f t="shared" si="71"/>
        <v>0</v>
      </c>
      <c r="P146" s="8">
        <f t="shared" si="71"/>
        <v>0</v>
      </c>
      <c r="Q146" s="8">
        <f t="shared" si="71"/>
        <v>0</v>
      </c>
      <c r="R146" s="8">
        <f t="shared" si="71"/>
        <v>0</v>
      </c>
    </row>
    <row r="147" spans="4:20" ht="18" hidden="1" customHeight="1" x14ac:dyDescent="0.2">
      <c r="E147" s="10" t="s">
        <v>22</v>
      </c>
      <c r="I147" s="8">
        <f t="shared" ref="I147:R152" si="72">SUMIFS(I$82:I$86,$B$82:$B$86,$E147)</f>
        <v>0</v>
      </c>
      <c r="J147" s="8">
        <f t="shared" si="72"/>
        <v>0</v>
      </c>
      <c r="K147" s="8">
        <f t="shared" si="72"/>
        <v>0</v>
      </c>
      <c r="L147" s="8">
        <f t="shared" si="72"/>
        <v>0</v>
      </c>
      <c r="M147" s="8">
        <f t="shared" si="72"/>
        <v>0</v>
      </c>
      <c r="N147" s="8">
        <f t="shared" si="72"/>
        <v>0</v>
      </c>
      <c r="O147" s="8">
        <f t="shared" si="72"/>
        <v>0</v>
      </c>
      <c r="P147" s="8">
        <f t="shared" si="72"/>
        <v>0</v>
      </c>
      <c r="Q147" s="8">
        <f t="shared" si="72"/>
        <v>0</v>
      </c>
      <c r="R147" s="8">
        <f t="shared" si="72"/>
        <v>0</v>
      </c>
    </row>
    <row r="148" spans="4:20" ht="18" hidden="1" customHeight="1" x14ac:dyDescent="0.2">
      <c r="E148" s="10" t="s">
        <v>23</v>
      </c>
      <c r="I148" s="8">
        <f t="shared" si="72"/>
        <v>0</v>
      </c>
      <c r="J148" s="8">
        <f t="shared" si="72"/>
        <v>0</v>
      </c>
      <c r="K148" s="8">
        <f t="shared" si="72"/>
        <v>0</v>
      </c>
      <c r="L148" s="8">
        <f t="shared" si="72"/>
        <v>0</v>
      </c>
      <c r="M148" s="8">
        <f t="shared" si="72"/>
        <v>0</v>
      </c>
      <c r="N148" s="8">
        <f t="shared" si="72"/>
        <v>0</v>
      </c>
      <c r="O148" s="8">
        <f t="shared" si="72"/>
        <v>0</v>
      </c>
      <c r="P148" s="8">
        <f t="shared" si="72"/>
        <v>0</v>
      </c>
      <c r="Q148" s="8">
        <f t="shared" si="72"/>
        <v>0</v>
      </c>
      <c r="R148" s="8">
        <f t="shared" si="72"/>
        <v>0</v>
      </c>
    </row>
    <row r="149" spans="4:20" ht="18" hidden="1" customHeight="1" x14ac:dyDescent="0.2">
      <c r="E149" s="10" t="s">
        <v>24</v>
      </c>
      <c r="I149" s="8">
        <f t="shared" si="72"/>
        <v>0</v>
      </c>
      <c r="J149" s="8">
        <f t="shared" si="72"/>
        <v>0</v>
      </c>
      <c r="K149" s="8">
        <f t="shared" si="72"/>
        <v>0</v>
      </c>
      <c r="L149" s="8">
        <f t="shared" si="72"/>
        <v>0</v>
      </c>
      <c r="M149" s="8">
        <f t="shared" si="72"/>
        <v>0</v>
      </c>
      <c r="N149" s="8">
        <f t="shared" si="72"/>
        <v>0</v>
      </c>
      <c r="O149" s="8">
        <f t="shared" si="72"/>
        <v>0</v>
      </c>
      <c r="P149" s="8">
        <f t="shared" si="72"/>
        <v>0</v>
      </c>
      <c r="Q149" s="8">
        <f t="shared" si="72"/>
        <v>0</v>
      </c>
      <c r="R149" s="8">
        <f t="shared" si="72"/>
        <v>0</v>
      </c>
    </row>
    <row r="150" spans="4:20" ht="18" hidden="1" customHeight="1" x14ac:dyDescent="0.2">
      <c r="E150" s="10" t="s">
        <v>25</v>
      </c>
      <c r="I150" s="8">
        <f t="shared" si="72"/>
        <v>0</v>
      </c>
      <c r="J150" s="8">
        <f t="shared" si="72"/>
        <v>0</v>
      </c>
      <c r="K150" s="8">
        <f t="shared" si="72"/>
        <v>0</v>
      </c>
      <c r="L150" s="8">
        <f t="shared" si="72"/>
        <v>0</v>
      </c>
      <c r="M150" s="8">
        <f t="shared" si="72"/>
        <v>0</v>
      </c>
      <c r="N150" s="8">
        <f t="shared" si="72"/>
        <v>0</v>
      </c>
      <c r="O150" s="8">
        <f t="shared" si="72"/>
        <v>0</v>
      </c>
      <c r="P150" s="8">
        <f t="shared" si="72"/>
        <v>0</v>
      </c>
      <c r="Q150" s="8">
        <f t="shared" si="72"/>
        <v>0</v>
      </c>
      <c r="R150" s="8">
        <f t="shared" si="72"/>
        <v>0</v>
      </c>
    </row>
    <row r="151" spans="4:20" ht="18" hidden="1" customHeight="1" x14ac:dyDescent="0.2">
      <c r="E151" s="10" t="s">
        <v>26</v>
      </c>
      <c r="I151" s="8">
        <f t="shared" si="72"/>
        <v>0</v>
      </c>
      <c r="J151" s="8">
        <f t="shared" si="72"/>
        <v>0</v>
      </c>
      <c r="K151" s="8">
        <f t="shared" si="72"/>
        <v>0</v>
      </c>
      <c r="L151" s="8">
        <f t="shared" si="72"/>
        <v>0</v>
      </c>
      <c r="M151" s="8">
        <f t="shared" si="72"/>
        <v>0</v>
      </c>
      <c r="N151" s="8">
        <f t="shared" si="72"/>
        <v>0</v>
      </c>
      <c r="O151" s="8">
        <f t="shared" si="72"/>
        <v>0</v>
      </c>
      <c r="P151" s="8">
        <f t="shared" si="72"/>
        <v>0</v>
      </c>
      <c r="Q151" s="8">
        <f t="shared" si="72"/>
        <v>0</v>
      </c>
      <c r="R151" s="8">
        <f t="shared" si="72"/>
        <v>0</v>
      </c>
    </row>
    <row r="152" spans="4:20" ht="18" hidden="1" customHeight="1" x14ac:dyDescent="0.2">
      <c r="E152" s="10" t="s">
        <v>29</v>
      </c>
      <c r="I152" s="8">
        <f t="shared" si="72"/>
        <v>0</v>
      </c>
      <c r="J152" s="8">
        <f t="shared" si="72"/>
        <v>0</v>
      </c>
      <c r="K152" s="8">
        <f t="shared" si="72"/>
        <v>0</v>
      </c>
      <c r="L152" s="8">
        <f t="shared" si="72"/>
        <v>0</v>
      </c>
      <c r="M152" s="8">
        <f t="shared" si="72"/>
        <v>0</v>
      </c>
      <c r="N152" s="8">
        <f t="shared" si="72"/>
        <v>0</v>
      </c>
      <c r="O152" s="8">
        <f t="shared" si="72"/>
        <v>0</v>
      </c>
      <c r="P152" s="8">
        <f t="shared" si="72"/>
        <v>0</v>
      </c>
      <c r="Q152" s="8">
        <f t="shared" si="72"/>
        <v>0</v>
      </c>
      <c r="R152" s="8">
        <f t="shared" si="72"/>
        <v>0</v>
      </c>
    </row>
    <row r="153" spans="4:20" s="16" customFormat="1" ht="18" hidden="1" customHeight="1" x14ac:dyDescent="0.25">
      <c r="D153" s="36"/>
      <c r="E153" s="39" t="s">
        <v>7</v>
      </c>
      <c r="H153" s="37"/>
      <c r="I153" s="6">
        <f>SUM(I154:I169)</f>
        <v>0</v>
      </c>
      <c r="J153" s="6">
        <f t="shared" ref="J153:R153" si="73">SUM(J154:J169)</f>
        <v>0</v>
      </c>
      <c r="K153" s="6">
        <f t="shared" si="73"/>
        <v>0</v>
      </c>
      <c r="L153" s="6">
        <f t="shared" si="73"/>
        <v>0</v>
      </c>
      <c r="M153" s="6">
        <f t="shared" si="73"/>
        <v>0</v>
      </c>
      <c r="N153" s="6">
        <f t="shared" si="73"/>
        <v>0</v>
      </c>
      <c r="O153" s="6">
        <f t="shared" si="73"/>
        <v>0</v>
      </c>
      <c r="P153" s="6">
        <f t="shared" si="73"/>
        <v>0</v>
      </c>
      <c r="Q153" s="6">
        <f t="shared" si="73"/>
        <v>0</v>
      </c>
      <c r="R153" s="6">
        <f t="shared" si="73"/>
        <v>0</v>
      </c>
      <c r="T153" s="17"/>
    </row>
    <row r="154" spans="4:20" ht="18" hidden="1" customHeight="1" x14ac:dyDescent="0.2">
      <c r="E154" s="4" t="s">
        <v>27</v>
      </c>
      <c r="I154" s="8">
        <f>I103+I120+I137</f>
        <v>0</v>
      </c>
      <c r="J154" s="8">
        <f t="shared" ref="J154:R154" si="74">J103+J120+J137</f>
        <v>0</v>
      </c>
      <c r="K154" s="8">
        <f t="shared" si="74"/>
        <v>0</v>
      </c>
      <c r="L154" s="8">
        <f t="shared" si="74"/>
        <v>0</v>
      </c>
      <c r="M154" s="8">
        <f t="shared" si="74"/>
        <v>0</v>
      </c>
      <c r="N154" s="8">
        <f t="shared" si="74"/>
        <v>0</v>
      </c>
      <c r="O154" s="8">
        <f t="shared" si="74"/>
        <v>0</v>
      </c>
      <c r="P154" s="8">
        <f t="shared" si="74"/>
        <v>0</v>
      </c>
      <c r="Q154" s="8">
        <f t="shared" si="74"/>
        <v>0</v>
      </c>
      <c r="R154" s="8">
        <f t="shared" si="74"/>
        <v>0</v>
      </c>
    </row>
    <row r="155" spans="4:20" ht="18" hidden="1" customHeight="1" x14ac:dyDescent="0.2">
      <c r="E155" s="10" t="s">
        <v>28</v>
      </c>
      <c r="I155" s="8">
        <f t="shared" ref="I155:R169" si="75">I104+I121+I138</f>
        <v>0</v>
      </c>
      <c r="J155" s="8">
        <f t="shared" si="75"/>
        <v>0</v>
      </c>
      <c r="K155" s="8">
        <f t="shared" si="75"/>
        <v>0</v>
      </c>
      <c r="L155" s="8">
        <f t="shared" si="75"/>
        <v>0</v>
      </c>
      <c r="M155" s="8">
        <f t="shared" si="75"/>
        <v>0</v>
      </c>
      <c r="N155" s="8">
        <f t="shared" si="75"/>
        <v>0</v>
      </c>
      <c r="O155" s="8">
        <f t="shared" si="75"/>
        <v>0</v>
      </c>
      <c r="P155" s="8">
        <f t="shared" si="75"/>
        <v>0</v>
      </c>
      <c r="Q155" s="8">
        <f t="shared" si="75"/>
        <v>0</v>
      </c>
      <c r="R155" s="8">
        <f t="shared" si="75"/>
        <v>0</v>
      </c>
    </row>
    <row r="156" spans="4:20" ht="18" hidden="1" customHeight="1" x14ac:dyDescent="0.2">
      <c r="E156" s="10" t="s">
        <v>15</v>
      </c>
      <c r="I156" s="8">
        <f t="shared" si="75"/>
        <v>0</v>
      </c>
      <c r="J156" s="8">
        <f t="shared" si="75"/>
        <v>0</v>
      </c>
      <c r="K156" s="8">
        <f t="shared" si="75"/>
        <v>0</v>
      </c>
      <c r="L156" s="8">
        <f t="shared" si="75"/>
        <v>0</v>
      </c>
      <c r="M156" s="8">
        <f t="shared" si="75"/>
        <v>0</v>
      </c>
      <c r="N156" s="8">
        <f t="shared" si="75"/>
        <v>0</v>
      </c>
      <c r="O156" s="8">
        <f t="shared" si="75"/>
        <v>0</v>
      </c>
      <c r="P156" s="8">
        <f t="shared" si="75"/>
        <v>0</v>
      </c>
      <c r="Q156" s="8">
        <f t="shared" si="75"/>
        <v>0</v>
      </c>
      <c r="R156" s="8">
        <f t="shared" si="75"/>
        <v>0</v>
      </c>
    </row>
    <row r="157" spans="4:20" ht="18" hidden="1" customHeight="1" x14ac:dyDescent="0.2">
      <c r="E157" s="10" t="s">
        <v>16</v>
      </c>
      <c r="I157" s="8">
        <f t="shared" si="75"/>
        <v>0</v>
      </c>
      <c r="J157" s="8">
        <f t="shared" si="75"/>
        <v>0</v>
      </c>
      <c r="K157" s="8">
        <f t="shared" si="75"/>
        <v>0</v>
      </c>
      <c r="L157" s="8">
        <f t="shared" si="75"/>
        <v>0</v>
      </c>
      <c r="M157" s="8">
        <f t="shared" si="75"/>
        <v>0</v>
      </c>
      <c r="N157" s="8">
        <f t="shared" si="75"/>
        <v>0</v>
      </c>
      <c r="O157" s="8">
        <f t="shared" si="75"/>
        <v>0</v>
      </c>
      <c r="P157" s="8">
        <f t="shared" si="75"/>
        <v>0</v>
      </c>
      <c r="Q157" s="8">
        <f t="shared" si="75"/>
        <v>0</v>
      </c>
      <c r="R157" s="8">
        <f t="shared" si="75"/>
        <v>0</v>
      </c>
    </row>
    <row r="158" spans="4:20" ht="18" hidden="1" customHeight="1" x14ac:dyDescent="0.2">
      <c r="E158" s="10" t="s">
        <v>17</v>
      </c>
      <c r="I158" s="8">
        <f t="shared" si="75"/>
        <v>0</v>
      </c>
      <c r="J158" s="8">
        <f t="shared" si="75"/>
        <v>0</v>
      </c>
      <c r="K158" s="8">
        <f t="shared" si="75"/>
        <v>0</v>
      </c>
      <c r="L158" s="8">
        <f t="shared" si="75"/>
        <v>0</v>
      </c>
      <c r="M158" s="8">
        <f t="shared" si="75"/>
        <v>0</v>
      </c>
      <c r="N158" s="8">
        <f t="shared" si="75"/>
        <v>0</v>
      </c>
      <c r="O158" s="8">
        <f t="shared" si="75"/>
        <v>0</v>
      </c>
      <c r="P158" s="8">
        <f t="shared" si="75"/>
        <v>0</v>
      </c>
      <c r="Q158" s="8">
        <f t="shared" si="75"/>
        <v>0</v>
      </c>
      <c r="R158" s="8">
        <f t="shared" si="75"/>
        <v>0</v>
      </c>
    </row>
    <row r="159" spans="4:20" ht="18" hidden="1" customHeight="1" x14ac:dyDescent="0.2">
      <c r="E159" s="10" t="s">
        <v>18</v>
      </c>
      <c r="I159" s="8">
        <f t="shared" si="75"/>
        <v>0</v>
      </c>
      <c r="J159" s="8">
        <f t="shared" si="75"/>
        <v>0</v>
      </c>
      <c r="K159" s="8">
        <f t="shared" si="75"/>
        <v>0</v>
      </c>
      <c r="L159" s="8">
        <f t="shared" si="75"/>
        <v>0</v>
      </c>
      <c r="M159" s="8">
        <f t="shared" si="75"/>
        <v>0</v>
      </c>
      <c r="N159" s="8">
        <f t="shared" si="75"/>
        <v>0</v>
      </c>
      <c r="O159" s="8">
        <f t="shared" si="75"/>
        <v>0</v>
      </c>
      <c r="P159" s="8">
        <f t="shared" si="75"/>
        <v>0</v>
      </c>
      <c r="Q159" s="8">
        <f t="shared" si="75"/>
        <v>0</v>
      </c>
      <c r="R159" s="8">
        <f t="shared" si="75"/>
        <v>0</v>
      </c>
    </row>
    <row r="160" spans="4:20" ht="18" hidden="1" customHeight="1" x14ac:dyDescent="0.2">
      <c r="E160" s="10" t="s">
        <v>30</v>
      </c>
      <c r="I160" s="8">
        <f t="shared" si="75"/>
        <v>0</v>
      </c>
      <c r="J160" s="8">
        <f t="shared" si="75"/>
        <v>0</v>
      </c>
      <c r="K160" s="8">
        <f t="shared" si="75"/>
        <v>0</v>
      </c>
      <c r="L160" s="8">
        <f t="shared" si="75"/>
        <v>0</v>
      </c>
      <c r="M160" s="8">
        <f t="shared" si="75"/>
        <v>0</v>
      </c>
      <c r="N160" s="8">
        <f t="shared" si="75"/>
        <v>0</v>
      </c>
      <c r="O160" s="8">
        <f t="shared" si="75"/>
        <v>0</v>
      </c>
      <c r="P160" s="8">
        <f t="shared" si="75"/>
        <v>0</v>
      </c>
      <c r="Q160" s="8">
        <f t="shared" si="75"/>
        <v>0</v>
      </c>
      <c r="R160" s="8">
        <f t="shared" si="75"/>
        <v>0</v>
      </c>
    </row>
    <row r="161" spans="4:20" ht="18" hidden="1" customHeight="1" x14ac:dyDescent="0.2">
      <c r="E161" s="10" t="s">
        <v>19</v>
      </c>
      <c r="I161" s="8">
        <f t="shared" si="75"/>
        <v>0</v>
      </c>
      <c r="J161" s="8">
        <f t="shared" si="75"/>
        <v>0</v>
      </c>
      <c r="K161" s="8">
        <f t="shared" si="75"/>
        <v>0</v>
      </c>
      <c r="L161" s="8">
        <f t="shared" si="75"/>
        <v>0</v>
      </c>
      <c r="M161" s="8">
        <f t="shared" si="75"/>
        <v>0</v>
      </c>
      <c r="N161" s="8">
        <f t="shared" si="75"/>
        <v>0</v>
      </c>
      <c r="O161" s="8">
        <f t="shared" si="75"/>
        <v>0</v>
      </c>
      <c r="P161" s="8">
        <f t="shared" si="75"/>
        <v>0</v>
      </c>
      <c r="Q161" s="8">
        <f t="shared" si="75"/>
        <v>0</v>
      </c>
      <c r="R161" s="8">
        <f t="shared" si="75"/>
        <v>0</v>
      </c>
    </row>
    <row r="162" spans="4:20" ht="18" hidden="1" customHeight="1" x14ac:dyDescent="0.2">
      <c r="E162" s="10" t="s">
        <v>20</v>
      </c>
      <c r="I162" s="8">
        <f t="shared" si="75"/>
        <v>0</v>
      </c>
      <c r="J162" s="8">
        <f t="shared" si="75"/>
        <v>0</v>
      </c>
      <c r="K162" s="8">
        <f t="shared" si="75"/>
        <v>0</v>
      </c>
      <c r="L162" s="8">
        <f t="shared" si="75"/>
        <v>0</v>
      </c>
      <c r="M162" s="8">
        <f t="shared" si="75"/>
        <v>0</v>
      </c>
      <c r="N162" s="8">
        <f t="shared" si="75"/>
        <v>0</v>
      </c>
      <c r="O162" s="8">
        <f t="shared" si="75"/>
        <v>0</v>
      </c>
      <c r="P162" s="8">
        <f t="shared" si="75"/>
        <v>0</v>
      </c>
      <c r="Q162" s="8">
        <f t="shared" si="75"/>
        <v>0</v>
      </c>
      <c r="R162" s="8">
        <f t="shared" si="75"/>
        <v>0</v>
      </c>
    </row>
    <row r="163" spans="4:20" ht="18" hidden="1" customHeight="1" x14ac:dyDescent="0.2">
      <c r="E163" s="10" t="s">
        <v>21</v>
      </c>
      <c r="I163" s="8">
        <f t="shared" si="75"/>
        <v>0</v>
      </c>
      <c r="J163" s="8">
        <f t="shared" si="75"/>
        <v>0</v>
      </c>
      <c r="K163" s="8">
        <f t="shared" si="75"/>
        <v>0</v>
      </c>
      <c r="L163" s="8">
        <f t="shared" si="75"/>
        <v>0</v>
      </c>
      <c r="M163" s="8">
        <f t="shared" si="75"/>
        <v>0</v>
      </c>
      <c r="N163" s="8">
        <f t="shared" si="75"/>
        <v>0</v>
      </c>
      <c r="O163" s="8">
        <f t="shared" si="75"/>
        <v>0</v>
      </c>
      <c r="P163" s="8">
        <f t="shared" si="75"/>
        <v>0</v>
      </c>
      <c r="Q163" s="8">
        <f t="shared" si="75"/>
        <v>0</v>
      </c>
      <c r="R163" s="8">
        <f t="shared" si="75"/>
        <v>0</v>
      </c>
    </row>
    <row r="164" spans="4:20" ht="18" hidden="1" customHeight="1" x14ac:dyDescent="0.2">
      <c r="E164" s="10" t="s">
        <v>22</v>
      </c>
      <c r="I164" s="8">
        <f t="shared" si="75"/>
        <v>0</v>
      </c>
      <c r="J164" s="8">
        <f t="shared" si="75"/>
        <v>0</v>
      </c>
      <c r="K164" s="8">
        <f t="shared" si="75"/>
        <v>0</v>
      </c>
      <c r="L164" s="8">
        <f t="shared" si="75"/>
        <v>0</v>
      </c>
      <c r="M164" s="8">
        <f t="shared" si="75"/>
        <v>0</v>
      </c>
      <c r="N164" s="8">
        <f t="shared" si="75"/>
        <v>0</v>
      </c>
      <c r="O164" s="8">
        <f t="shared" si="75"/>
        <v>0</v>
      </c>
      <c r="P164" s="8">
        <f t="shared" si="75"/>
        <v>0</v>
      </c>
      <c r="Q164" s="8">
        <f t="shared" si="75"/>
        <v>0</v>
      </c>
      <c r="R164" s="8">
        <f t="shared" si="75"/>
        <v>0</v>
      </c>
    </row>
    <row r="165" spans="4:20" ht="18" hidden="1" customHeight="1" x14ac:dyDescent="0.2">
      <c r="E165" s="10" t="s">
        <v>23</v>
      </c>
      <c r="I165" s="8">
        <f t="shared" si="75"/>
        <v>0</v>
      </c>
      <c r="J165" s="8">
        <f t="shared" si="75"/>
        <v>0</v>
      </c>
      <c r="K165" s="8">
        <f t="shared" si="75"/>
        <v>0</v>
      </c>
      <c r="L165" s="8">
        <f t="shared" si="75"/>
        <v>0</v>
      </c>
      <c r="M165" s="8">
        <f t="shared" si="75"/>
        <v>0</v>
      </c>
      <c r="N165" s="8">
        <f t="shared" si="75"/>
        <v>0</v>
      </c>
      <c r="O165" s="8">
        <f t="shared" si="75"/>
        <v>0</v>
      </c>
      <c r="P165" s="8">
        <f t="shared" si="75"/>
        <v>0</v>
      </c>
      <c r="Q165" s="8">
        <f t="shared" si="75"/>
        <v>0</v>
      </c>
      <c r="R165" s="8">
        <f t="shared" si="75"/>
        <v>0</v>
      </c>
    </row>
    <row r="166" spans="4:20" ht="18" hidden="1" customHeight="1" x14ac:dyDescent="0.2">
      <c r="E166" s="10" t="s">
        <v>24</v>
      </c>
      <c r="I166" s="8">
        <f t="shared" si="75"/>
        <v>0</v>
      </c>
      <c r="J166" s="8">
        <f t="shared" si="75"/>
        <v>0</v>
      </c>
      <c r="K166" s="8">
        <f t="shared" si="75"/>
        <v>0</v>
      </c>
      <c r="L166" s="8">
        <f t="shared" si="75"/>
        <v>0</v>
      </c>
      <c r="M166" s="8">
        <f t="shared" si="75"/>
        <v>0</v>
      </c>
      <c r="N166" s="8">
        <f t="shared" si="75"/>
        <v>0</v>
      </c>
      <c r="O166" s="8">
        <f t="shared" si="75"/>
        <v>0</v>
      </c>
      <c r="P166" s="8">
        <f t="shared" si="75"/>
        <v>0</v>
      </c>
      <c r="Q166" s="8">
        <f t="shared" si="75"/>
        <v>0</v>
      </c>
      <c r="R166" s="8">
        <f t="shared" si="75"/>
        <v>0</v>
      </c>
    </row>
    <row r="167" spans="4:20" s="35" customFormat="1" ht="18" hidden="1" customHeight="1" x14ac:dyDescent="0.2">
      <c r="D167" s="40"/>
      <c r="E167" s="35" t="s">
        <v>25</v>
      </c>
      <c r="I167" s="9">
        <f t="shared" si="75"/>
        <v>0</v>
      </c>
      <c r="J167" s="9">
        <f t="shared" si="75"/>
        <v>0</v>
      </c>
      <c r="K167" s="9">
        <f t="shared" si="75"/>
        <v>0</v>
      </c>
      <c r="L167" s="9">
        <f t="shared" si="75"/>
        <v>0</v>
      </c>
      <c r="M167" s="9">
        <f t="shared" si="75"/>
        <v>0</v>
      </c>
      <c r="N167" s="9">
        <f t="shared" si="75"/>
        <v>0</v>
      </c>
      <c r="O167" s="9">
        <f t="shared" si="75"/>
        <v>0</v>
      </c>
      <c r="P167" s="9">
        <f t="shared" si="75"/>
        <v>0</v>
      </c>
      <c r="Q167" s="9">
        <f t="shared" si="75"/>
        <v>0</v>
      </c>
      <c r="R167" s="9">
        <f t="shared" si="75"/>
        <v>0</v>
      </c>
      <c r="S167" s="10"/>
      <c r="T167" s="8"/>
    </row>
    <row r="168" spans="4:20" ht="18" hidden="1" customHeight="1" x14ac:dyDescent="0.2">
      <c r="E168" s="10" t="s">
        <v>26</v>
      </c>
      <c r="I168" s="8">
        <f t="shared" si="75"/>
        <v>0</v>
      </c>
      <c r="J168" s="8">
        <f t="shared" si="75"/>
        <v>0</v>
      </c>
      <c r="K168" s="8">
        <f t="shared" si="75"/>
        <v>0</v>
      </c>
      <c r="L168" s="8">
        <f t="shared" si="75"/>
        <v>0</v>
      </c>
      <c r="M168" s="8">
        <f t="shared" si="75"/>
        <v>0</v>
      </c>
      <c r="N168" s="8">
        <f t="shared" si="75"/>
        <v>0</v>
      </c>
      <c r="O168" s="8">
        <f t="shared" si="75"/>
        <v>0</v>
      </c>
      <c r="P168" s="8">
        <f t="shared" si="75"/>
        <v>0</v>
      </c>
      <c r="Q168" s="8">
        <f t="shared" si="75"/>
        <v>0</v>
      </c>
      <c r="R168" s="8">
        <f t="shared" si="75"/>
        <v>0</v>
      </c>
    </row>
    <row r="169" spans="4:20" ht="18" hidden="1" customHeight="1" x14ac:dyDescent="0.2">
      <c r="E169" s="10" t="s">
        <v>29</v>
      </c>
      <c r="I169" s="8">
        <f t="shared" si="75"/>
        <v>0</v>
      </c>
      <c r="J169" s="8">
        <f t="shared" si="75"/>
        <v>0</v>
      </c>
      <c r="K169" s="8">
        <f t="shared" si="75"/>
        <v>0</v>
      </c>
      <c r="L169" s="8">
        <f t="shared" si="75"/>
        <v>0</v>
      </c>
      <c r="M169" s="8">
        <f t="shared" si="75"/>
        <v>0</v>
      </c>
      <c r="N169" s="8">
        <f t="shared" si="75"/>
        <v>0</v>
      </c>
      <c r="O169" s="8">
        <f t="shared" si="75"/>
        <v>0</v>
      </c>
      <c r="P169" s="8">
        <f t="shared" si="75"/>
        <v>0</v>
      </c>
      <c r="Q169" s="8">
        <f t="shared" si="75"/>
        <v>0</v>
      </c>
      <c r="R169" s="8">
        <f t="shared" si="75"/>
        <v>0</v>
      </c>
    </row>
    <row r="170" spans="4:20" ht="18" hidden="1" customHeight="1" x14ac:dyDescent="0.2"/>
    <row r="171" spans="4:20" ht="18" hidden="1" customHeight="1" x14ac:dyDescent="0.2">
      <c r="E171" s="4" t="s">
        <v>111</v>
      </c>
      <c r="M171" s="24"/>
    </row>
    <row r="172" spans="4:20" ht="18" hidden="1" customHeight="1" x14ac:dyDescent="0.2">
      <c r="E172" s="10" t="s">
        <v>72</v>
      </c>
      <c r="I172" s="10">
        <f t="shared" ref="I172:L187" si="76">SUMIFS(I$16:I$49,$A$16:$A$49,$E172)</f>
        <v>7550.7500000000009</v>
      </c>
      <c r="J172" s="10">
        <f t="shared" si="76"/>
        <v>10199.75</v>
      </c>
      <c r="K172" s="10">
        <f t="shared" si="76"/>
        <v>7550.7500000000009</v>
      </c>
      <c r="L172" s="10">
        <f t="shared" si="76"/>
        <v>10419.75</v>
      </c>
      <c r="M172" s="24">
        <f>SUM(I172:L172)</f>
        <v>35721</v>
      </c>
      <c r="N172" s="24">
        <v>162912</v>
      </c>
      <c r="O172" s="24">
        <f>M172-N172</f>
        <v>-127191</v>
      </c>
    </row>
    <row r="173" spans="4:20" ht="18" hidden="1" customHeight="1" x14ac:dyDescent="0.2">
      <c r="E173" s="10" t="s">
        <v>76</v>
      </c>
      <c r="I173" s="10">
        <f t="shared" si="76"/>
        <v>0</v>
      </c>
      <c r="J173" s="10">
        <f t="shared" si="76"/>
        <v>0</v>
      </c>
      <c r="K173" s="10">
        <f t="shared" si="76"/>
        <v>0</v>
      </c>
      <c r="L173" s="10">
        <f t="shared" si="76"/>
        <v>0</v>
      </c>
      <c r="M173" s="24">
        <f t="shared" ref="M173:M204" si="77">SUM(I173:L173)</f>
        <v>0</v>
      </c>
      <c r="N173" s="24">
        <v>34790</v>
      </c>
      <c r="O173" s="24">
        <f t="shared" ref="O173:O221" si="78">M173-N173</f>
        <v>-34790</v>
      </c>
    </row>
    <row r="174" spans="4:20" ht="18" hidden="1" customHeight="1" x14ac:dyDescent="0.2">
      <c r="E174" s="10" t="s">
        <v>74</v>
      </c>
      <c r="I174" s="10">
        <f t="shared" si="76"/>
        <v>0</v>
      </c>
      <c r="J174" s="10">
        <f t="shared" si="76"/>
        <v>0</v>
      </c>
      <c r="K174" s="10">
        <f t="shared" si="76"/>
        <v>0</v>
      </c>
      <c r="L174" s="10">
        <f t="shared" si="76"/>
        <v>0</v>
      </c>
      <c r="M174" s="41">
        <f t="shared" si="77"/>
        <v>0</v>
      </c>
      <c r="N174" s="24">
        <v>25379</v>
      </c>
      <c r="O174" s="24">
        <f t="shared" si="78"/>
        <v>-25379</v>
      </c>
    </row>
    <row r="175" spans="4:20" ht="18" hidden="1" customHeight="1" x14ac:dyDescent="0.2">
      <c r="E175" s="10" t="s">
        <v>78</v>
      </c>
      <c r="I175" s="10">
        <f t="shared" si="76"/>
        <v>0</v>
      </c>
      <c r="J175" s="10">
        <f t="shared" si="76"/>
        <v>0</v>
      </c>
      <c r="K175" s="10">
        <f t="shared" si="76"/>
        <v>0</v>
      </c>
      <c r="L175" s="10">
        <f t="shared" si="76"/>
        <v>0</v>
      </c>
      <c r="M175" s="24">
        <f t="shared" si="77"/>
        <v>0</v>
      </c>
      <c r="N175" s="24">
        <v>28266</v>
      </c>
      <c r="O175" s="24">
        <f t="shared" si="78"/>
        <v>-28266</v>
      </c>
    </row>
    <row r="176" spans="4:20" ht="18" hidden="1" customHeight="1" x14ac:dyDescent="0.2">
      <c r="E176" s="10" t="s">
        <v>80</v>
      </c>
      <c r="I176" s="10">
        <f t="shared" si="76"/>
        <v>0</v>
      </c>
      <c r="J176" s="10">
        <f t="shared" si="76"/>
        <v>0</v>
      </c>
      <c r="K176" s="10">
        <f t="shared" si="76"/>
        <v>0</v>
      </c>
      <c r="L176" s="10">
        <f t="shared" si="76"/>
        <v>0</v>
      </c>
      <c r="M176" s="24">
        <f t="shared" si="77"/>
        <v>0</v>
      </c>
      <c r="N176" s="24">
        <v>28560</v>
      </c>
      <c r="O176" s="24">
        <f t="shared" si="78"/>
        <v>-28560</v>
      </c>
    </row>
    <row r="177" spans="5:22" ht="18" hidden="1" customHeight="1" x14ac:dyDescent="0.2">
      <c r="E177" s="10" t="s">
        <v>83</v>
      </c>
      <c r="I177" s="10">
        <f t="shared" si="76"/>
        <v>0</v>
      </c>
      <c r="J177" s="10">
        <f t="shared" si="76"/>
        <v>0</v>
      </c>
      <c r="K177" s="10">
        <f t="shared" si="76"/>
        <v>0</v>
      </c>
      <c r="L177" s="10">
        <f t="shared" si="76"/>
        <v>0</v>
      </c>
      <c r="M177" s="24">
        <f t="shared" si="77"/>
        <v>0</v>
      </c>
      <c r="N177" s="24">
        <v>27486</v>
      </c>
      <c r="O177" s="24">
        <f t="shared" si="78"/>
        <v>-27486</v>
      </c>
    </row>
    <row r="178" spans="5:22" ht="18" hidden="1" customHeight="1" x14ac:dyDescent="0.2">
      <c r="E178" s="10" t="s">
        <v>85</v>
      </c>
      <c r="I178" s="10">
        <f t="shared" si="76"/>
        <v>0</v>
      </c>
      <c r="J178" s="10">
        <f t="shared" si="76"/>
        <v>0</v>
      </c>
      <c r="K178" s="10">
        <f t="shared" si="76"/>
        <v>0</v>
      </c>
      <c r="L178" s="10">
        <f t="shared" si="76"/>
        <v>0</v>
      </c>
      <c r="M178" s="24">
        <f t="shared" si="77"/>
        <v>0</v>
      </c>
      <c r="N178" s="24">
        <v>25872</v>
      </c>
      <c r="O178" s="24">
        <f t="shared" si="78"/>
        <v>-25872</v>
      </c>
    </row>
    <row r="179" spans="5:22" ht="18" hidden="1" customHeight="1" x14ac:dyDescent="0.2">
      <c r="E179" s="10" t="s">
        <v>87</v>
      </c>
      <c r="I179" s="10">
        <f t="shared" si="76"/>
        <v>0</v>
      </c>
      <c r="J179" s="10">
        <f t="shared" si="76"/>
        <v>0</v>
      </c>
      <c r="K179" s="10">
        <f t="shared" si="76"/>
        <v>0</v>
      </c>
      <c r="L179" s="10">
        <f t="shared" si="76"/>
        <v>0</v>
      </c>
      <c r="M179" s="24">
        <f t="shared" si="77"/>
        <v>0</v>
      </c>
      <c r="N179" s="24">
        <v>34743</v>
      </c>
      <c r="O179" s="24">
        <f t="shared" si="78"/>
        <v>-34743</v>
      </c>
    </row>
    <row r="180" spans="5:22" ht="18" hidden="1" customHeight="1" x14ac:dyDescent="0.2">
      <c r="E180" s="10" t="s">
        <v>89</v>
      </c>
      <c r="I180" s="10">
        <f t="shared" si="76"/>
        <v>0</v>
      </c>
      <c r="J180" s="10">
        <f t="shared" si="76"/>
        <v>0</v>
      </c>
      <c r="K180" s="10">
        <f t="shared" si="76"/>
        <v>0</v>
      </c>
      <c r="L180" s="10">
        <f t="shared" si="76"/>
        <v>0</v>
      </c>
      <c r="M180" s="24">
        <f t="shared" si="77"/>
        <v>0</v>
      </c>
      <c r="N180" s="24">
        <v>31214</v>
      </c>
      <c r="O180" s="24">
        <f t="shared" si="78"/>
        <v>-31214</v>
      </c>
    </row>
    <row r="181" spans="5:22" ht="18" hidden="1" customHeight="1" x14ac:dyDescent="0.2">
      <c r="E181" s="10" t="s">
        <v>91</v>
      </c>
      <c r="I181" s="10">
        <f t="shared" si="76"/>
        <v>0</v>
      </c>
      <c r="J181" s="10">
        <f t="shared" si="76"/>
        <v>0</v>
      </c>
      <c r="K181" s="10">
        <f t="shared" si="76"/>
        <v>0</v>
      </c>
      <c r="L181" s="10">
        <f t="shared" si="76"/>
        <v>0</v>
      </c>
      <c r="M181" s="24">
        <f t="shared" si="77"/>
        <v>0</v>
      </c>
      <c r="N181" s="24">
        <v>25295</v>
      </c>
      <c r="O181" s="24">
        <f t="shared" si="78"/>
        <v>-25295</v>
      </c>
    </row>
    <row r="182" spans="5:22" ht="18" hidden="1" customHeight="1" x14ac:dyDescent="0.2">
      <c r="E182" s="10" t="s">
        <v>93</v>
      </c>
      <c r="I182" s="10">
        <f t="shared" si="76"/>
        <v>0</v>
      </c>
      <c r="J182" s="10">
        <f t="shared" si="76"/>
        <v>0</v>
      </c>
      <c r="K182" s="10">
        <f t="shared" si="76"/>
        <v>0</v>
      </c>
      <c r="L182" s="10">
        <f t="shared" si="76"/>
        <v>0</v>
      </c>
      <c r="M182" s="41">
        <f t="shared" si="77"/>
        <v>0</v>
      </c>
      <c r="N182" s="24">
        <v>28523</v>
      </c>
      <c r="O182" s="24">
        <f t="shared" si="78"/>
        <v>-28523</v>
      </c>
    </row>
    <row r="183" spans="5:22" ht="18" hidden="1" customHeight="1" x14ac:dyDescent="0.2">
      <c r="E183" s="10" t="s">
        <v>95</v>
      </c>
      <c r="I183" s="10">
        <f t="shared" si="76"/>
        <v>0</v>
      </c>
      <c r="J183" s="10">
        <f t="shared" si="76"/>
        <v>0</v>
      </c>
      <c r="K183" s="10">
        <f t="shared" si="76"/>
        <v>0</v>
      </c>
      <c r="L183" s="10">
        <f t="shared" si="76"/>
        <v>0</v>
      </c>
      <c r="M183" s="24">
        <f t="shared" si="77"/>
        <v>0</v>
      </c>
      <c r="N183" s="24">
        <v>31405</v>
      </c>
      <c r="O183" s="24">
        <f t="shared" si="78"/>
        <v>-31405</v>
      </c>
    </row>
    <row r="184" spans="5:22" ht="18" hidden="1" customHeight="1" x14ac:dyDescent="0.2">
      <c r="E184" s="10" t="s">
        <v>97</v>
      </c>
      <c r="I184" s="10">
        <f t="shared" si="76"/>
        <v>0</v>
      </c>
      <c r="J184" s="10">
        <f t="shared" si="76"/>
        <v>0</v>
      </c>
      <c r="K184" s="10">
        <f t="shared" si="76"/>
        <v>0</v>
      </c>
      <c r="L184" s="10">
        <f t="shared" si="76"/>
        <v>0</v>
      </c>
      <c r="M184" s="24">
        <f t="shared" si="77"/>
        <v>0</v>
      </c>
      <c r="N184" s="24">
        <v>26623</v>
      </c>
      <c r="O184" s="24">
        <f t="shared" si="78"/>
        <v>-26623</v>
      </c>
    </row>
    <row r="185" spans="5:22" ht="18" hidden="1" customHeight="1" x14ac:dyDescent="0.2">
      <c r="E185" s="10" t="s">
        <v>99</v>
      </c>
      <c r="I185" s="10">
        <f t="shared" si="76"/>
        <v>0</v>
      </c>
      <c r="J185" s="10">
        <f t="shared" si="76"/>
        <v>0</v>
      </c>
      <c r="K185" s="10">
        <f t="shared" si="76"/>
        <v>0</v>
      </c>
      <c r="L185" s="10">
        <f t="shared" si="76"/>
        <v>0</v>
      </c>
      <c r="M185" s="24">
        <f t="shared" si="77"/>
        <v>0</v>
      </c>
      <c r="N185" s="24">
        <v>29841</v>
      </c>
      <c r="O185" s="24">
        <f t="shared" si="78"/>
        <v>-29841</v>
      </c>
      <c r="P185" s="41"/>
    </row>
    <row r="186" spans="5:22" ht="18" hidden="1" customHeight="1" x14ac:dyDescent="0.2">
      <c r="E186" s="10" t="s">
        <v>101</v>
      </c>
      <c r="I186" s="10">
        <f t="shared" si="76"/>
        <v>0</v>
      </c>
      <c r="J186" s="10">
        <f t="shared" si="76"/>
        <v>0</v>
      </c>
      <c r="K186" s="10">
        <f t="shared" si="76"/>
        <v>0</v>
      </c>
      <c r="L186" s="10">
        <f t="shared" si="76"/>
        <v>0</v>
      </c>
      <c r="M186" s="24">
        <f t="shared" si="77"/>
        <v>0</v>
      </c>
      <c r="N186" s="24">
        <v>33205</v>
      </c>
      <c r="O186" s="24">
        <f t="shared" si="78"/>
        <v>-33205</v>
      </c>
    </row>
    <row r="187" spans="5:22" ht="18" hidden="1" customHeight="1" x14ac:dyDescent="0.2">
      <c r="E187" s="10" t="s">
        <v>103</v>
      </c>
      <c r="I187" s="10">
        <f t="shared" si="76"/>
        <v>0</v>
      </c>
      <c r="J187" s="10">
        <f t="shared" si="76"/>
        <v>0</v>
      </c>
      <c r="K187" s="10">
        <f t="shared" si="76"/>
        <v>0</v>
      </c>
      <c r="L187" s="10">
        <f t="shared" si="76"/>
        <v>0</v>
      </c>
      <c r="M187" s="24">
        <f t="shared" si="77"/>
        <v>0</v>
      </c>
      <c r="N187" s="24">
        <v>32756</v>
      </c>
      <c r="O187" s="24">
        <f t="shared" si="78"/>
        <v>-32756</v>
      </c>
    </row>
    <row r="188" spans="5:22" ht="18" hidden="1" customHeight="1" x14ac:dyDescent="0.2">
      <c r="M188" s="24"/>
    </row>
    <row r="189" spans="5:22" ht="18" hidden="1" customHeight="1" x14ac:dyDescent="0.2">
      <c r="E189" s="10" t="s">
        <v>73</v>
      </c>
      <c r="I189" s="10">
        <f t="shared" ref="I189:L204" si="79">SUMIFS(I$16:I$49,$A$16:$A$49,$E189)</f>
        <v>4885.5</v>
      </c>
      <c r="J189" s="10">
        <f t="shared" si="79"/>
        <v>4253</v>
      </c>
      <c r="K189" s="10">
        <f t="shared" si="79"/>
        <v>5470.5</v>
      </c>
      <c r="L189" s="10">
        <f t="shared" si="79"/>
        <v>4518.5</v>
      </c>
      <c r="M189" s="41">
        <f t="shared" si="77"/>
        <v>19127.5</v>
      </c>
      <c r="N189" s="24">
        <v>319056</v>
      </c>
      <c r="O189" s="24">
        <f t="shared" si="78"/>
        <v>-299928.5</v>
      </c>
      <c r="S189" s="24">
        <v>319056</v>
      </c>
      <c r="T189" s="8">
        <f>1325+23+703</f>
        <v>2051</v>
      </c>
      <c r="U189" s="24">
        <f>M189-S189</f>
        <v>-299928.5</v>
      </c>
      <c r="V189" s="24"/>
    </row>
    <row r="190" spans="5:22" ht="18" hidden="1" customHeight="1" x14ac:dyDescent="0.2">
      <c r="E190" s="10" t="s">
        <v>77</v>
      </c>
      <c r="I190" s="10">
        <f t="shared" si="79"/>
        <v>0</v>
      </c>
      <c r="J190" s="10">
        <f t="shared" si="79"/>
        <v>0</v>
      </c>
      <c r="K190" s="10">
        <f t="shared" si="79"/>
        <v>0</v>
      </c>
      <c r="L190" s="10">
        <f t="shared" si="79"/>
        <v>0</v>
      </c>
      <c r="M190" s="41">
        <f t="shared" si="77"/>
        <v>0</v>
      </c>
      <c r="N190" s="24">
        <v>19161</v>
      </c>
      <c r="O190" s="24">
        <f t="shared" si="78"/>
        <v>-19161</v>
      </c>
    </row>
    <row r="191" spans="5:22" ht="18" hidden="1" customHeight="1" x14ac:dyDescent="0.2">
      <c r="E191" s="10" t="s">
        <v>75</v>
      </c>
      <c r="I191" s="10">
        <f t="shared" si="79"/>
        <v>0</v>
      </c>
      <c r="J191" s="10">
        <f t="shared" si="79"/>
        <v>0</v>
      </c>
      <c r="K191" s="10">
        <f t="shared" si="79"/>
        <v>0</v>
      </c>
      <c r="L191" s="10">
        <f t="shared" si="79"/>
        <v>0</v>
      </c>
      <c r="M191" s="41">
        <f t="shared" si="77"/>
        <v>0</v>
      </c>
      <c r="N191" s="24">
        <v>20716</v>
      </c>
      <c r="O191" s="24">
        <f t="shared" si="78"/>
        <v>-20716</v>
      </c>
    </row>
    <row r="192" spans="5:22" ht="18" hidden="1" customHeight="1" x14ac:dyDescent="0.2">
      <c r="E192" s="10" t="s">
        <v>79</v>
      </c>
      <c r="I192" s="10">
        <f t="shared" si="79"/>
        <v>0</v>
      </c>
      <c r="J192" s="10">
        <f t="shared" si="79"/>
        <v>0</v>
      </c>
      <c r="K192" s="10">
        <f t="shared" si="79"/>
        <v>0</v>
      </c>
      <c r="L192" s="10">
        <f t="shared" si="79"/>
        <v>0</v>
      </c>
      <c r="M192" s="41">
        <f t="shared" si="77"/>
        <v>0</v>
      </c>
      <c r="N192" s="24">
        <v>18981</v>
      </c>
      <c r="O192" s="24">
        <f t="shared" si="78"/>
        <v>-18981</v>
      </c>
    </row>
    <row r="193" spans="5:17" ht="18" hidden="1" customHeight="1" x14ac:dyDescent="0.2">
      <c r="E193" s="10" t="s">
        <v>81</v>
      </c>
      <c r="I193" s="10">
        <f t="shared" si="79"/>
        <v>0</v>
      </c>
      <c r="J193" s="10">
        <f t="shared" si="79"/>
        <v>0</v>
      </c>
      <c r="K193" s="10">
        <f t="shared" si="79"/>
        <v>0</v>
      </c>
      <c r="L193" s="10">
        <f t="shared" si="79"/>
        <v>0</v>
      </c>
      <c r="M193" s="41">
        <f t="shared" si="77"/>
        <v>0</v>
      </c>
      <c r="N193" s="24">
        <v>18580</v>
      </c>
      <c r="O193" s="24">
        <f t="shared" si="78"/>
        <v>-18580</v>
      </c>
    </row>
    <row r="194" spans="5:17" ht="18" hidden="1" customHeight="1" x14ac:dyDescent="0.2">
      <c r="E194" s="10" t="s">
        <v>84</v>
      </c>
      <c r="I194" s="10">
        <f t="shared" si="79"/>
        <v>0</v>
      </c>
      <c r="J194" s="10">
        <f t="shared" si="79"/>
        <v>0</v>
      </c>
      <c r="K194" s="10">
        <f t="shared" si="79"/>
        <v>0</v>
      </c>
      <c r="L194" s="10">
        <f t="shared" si="79"/>
        <v>0</v>
      </c>
      <c r="M194" s="41">
        <f t="shared" si="77"/>
        <v>0</v>
      </c>
      <c r="N194" s="24">
        <v>20129</v>
      </c>
      <c r="O194" s="24">
        <f t="shared" si="78"/>
        <v>-20129</v>
      </c>
    </row>
    <row r="195" spans="5:17" ht="18" hidden="1" customHeight="1" x14ac:dyDescent="0.2">
      <c r="E195" s="10" t="s">
        <v>86</v>
      </c>
      <c r="I195" s="10">
        <f t="shared" si="79"/>
        <v>0</v>
      </c>
      <c r="J195" s="10">
        <f t="shared" si="79"/>
        <v>0</v>
      </c>
      <c r="K195" s="10">
        <f t="shared" si="79"/>
        <v>0</v>
      </c>
      <c r="L195" s="10">
        <f t="shared" si="79"/>
        <v>0</v>
      </c>
      <c r="M195" s="41">
        <f t="shared" si="77"/>
        <v>0</v>
      </c>
      <c r="N195" s="24">
        <v>21769</v>
      </c>
      <c r="O195" s="24">
        <f t="shared" si="78"/>
        <v>-21769</v>
      </c>
    </row>
    <row r="196" spans="5:17" ht="18" hidden="1" customHeight="1" x14ac:dyDescent="0.2">
      <c r="E196" s="10" t="s">
        <v>88</v>
      </c>
      <c r="I196" s="10">
        <f t="shared" si="79"/>
        <v>0</v>
      </c>
      <c r="J196" s="10">
        <f t="shared" si="79"/>
        <v>0</v>
      </c>
      <c r="K196" s="10">
        <f t="shared" si="79"/>
        <v>0</v>
      </c>
      <c r="L196" s="10">
        <f t="shared" si="79"/>
        <v>0</v>
      </c>
      <c r="M196" s="41">
        <f t="shared" si="77"/>
        <v>0</v>
      </c>
      <c r="N196" s="24">
        <v>20152</v>
      </c>
      <c r="O196" s="24">
        <f t="shared" si="78"/>
        <v>-20152</v>
      </c>
    </row>
    <row r="197" spans="5:17" ht="18" hidden="1" customHeight="1" x14ac:dyDescent="0.2">
      <c r="E197" s="10" t="s">
        <v>90</v>
      </c>
      <c r="I197" s="10">
        <f t="shared" si="79"/>
        <v>0</v>
      </c>
      <c r="J197" s="10">
        <f t="shared" si="79"/>
        <v>0</v>
      </c>
      <c r="K197" s="10">
        <f t="shared" si="79"/>
        <v>0</v>
      </c>
      <c r="L197" s="10">
        <f t="shared" si="79"/>
        <v>0</v>
      </c>
      <c r="M197" s="41">
        <f t="shared" si="77"/>
        <v>0</v>
      </c>
      <c r="N197" s="24">
        <v>18060</v>
      </c>
      <c r="O197" s="24">
        <f t="shared" si="78"/>
        <v>-18060</v>
      </c>
    </row>
    <row r="198" spans="5:17" ht="18" hidden="1" customHeight="1" x14ac:dyDescent="0.2">
      <c r="E198" s="10" t="s">
        <v>92</v>
      </c>
      <c r="I198" s="10">
        <f t="shared" si="79"/>
        <v>0</v>
      </c>
      <c r="J198" s="10">
        <f t="shared" si="79"/>
        <v>0</v>
      </c>
      <c r="K198" s="10">
        <f t="shared" si="79"/>
        <v>0</v>
      </c>
      <c r="L198" s="10">
        <f t="shared" si="79"/>
        <v>0</v>
      </c>
      <c r="M198" s="41">
        <f t="shared" si="77"/>
        <v>0</v>
      </c>
      <c r="N198" s="24">
        <v>23706</v>
      </c>
      <c r="O198" s="24">
        <f t="shared" si="78"/>
        <v>-23706</v>
      </c>
    </row>
    <row r="199" spans="5:17" ht="18" hidden="1" customHeight="1" x14ac:dyDescent="0.2">
      <c r="E199" s="10" t="s">
        <v>94</v>
      </c>
      <c r="I199" s="10">
        <f t="shared" si="79"/>
        <v>0</v>
      </c>
      <c r="J199" s="10">
        <f t="shared" si="79"/>
        <v>0</v>
      </c>
      <c r="K199" s="10">
        <f t="shared" si="79"/>
        <v>0</v>
      </c>
      <c r="L199" s="10">
        <f t="shared" si="79"/>
        <v>0</v>
      </c>
      <c r="M199" s="41">
        <f t="shared" si="77"/>
        <v>0</v>
      </c>
      <c r="N199" s="24">
        <v>16809</v>
      </c>
      <c r="O199" s="24">
        <f t="shared" si="78"/>
        <v>-16809</v>
      </c>
    </row>
    <row r="200" spans="5:17" ht="18" hidden="1" customHeight="1" x14ac:dyDescent="0.2">
      <c r="E200" s="10" t="s">
        <v>96</v>
      </c>
      <c r="I200" s="10">
        <f t="shared" si="79"/>
        <v>0</v>
      </c>
      <c r="J200" s="10">
        <f t="shared" si="79"/>
        <v>0</v>
      </c>
      <c r="K200" s="10">
        <f t="shared" si="79"/>
        <v>0</v>
      </c>
      <c r="L200" s="10">
        <f t="shared" si="79"/>
        <v>0</v>
      </c>
      <c r="M200" s="41">
        <f t="shared" si="77"/>
        <v>0</v>
      </c>
      <c r="N200" s="24">
        <v>17482</v>
      </c>
      <c r="O200" s="24">
        <f t="shared" si="78"/>
        <v>-17482</v>
      </c>
    </row>
    <row r="201" spans="5:17" ht="18" hidden="1" customHeight="1" x14ac:dyDescent="0.2">
      <c r="E201" s="10" t="s">
        <v>98</v>
      </c>
      <c r="I201" s="10">
        <f t="shared" si="79"/>
        <v>0</v>
      </c>
      <c r="J201" s="10">
        <f t="shared" si="79"/>
        <v>0</v>
      </c>
      <c r="K201" s="10">
        <f t="shared" si="79"/>
        <v>0</v>
      </c>
      <c r="L201" s="10">
        <f t="shared" si="79"/>
        <v>0</v>
      </c>
      <c r="M201" s="41">
        <f t="shared" si="77"/>
        <v>0</v>
      </c>
      <c r="N201" s="24">
        <v>19413</v>
      </c>
      <c r="O201" s="24">
        <f t="shared" si="78"/>
        <v>-19413</v>
      </c>
    </row>
    <row r="202" spans="5:17" ht="18" hidden="1" customHeight="1" x14ac:dyDescent="0.2">
      <c r="E202" s="10" t="s">
        <v>100</v>
      </c>
      <c r="I202" s="10">
        <f t="shared" si="79"/>
        <v>0</v>
      </c>
      <c r="J202" s="10">
        <f t="shared" si="79"/>
        <v>0</v>
      </c>
      <c r="K202" s="10">
        <f t="shared" si="79"/>
        <v>0</v>
      </c>
      <c r="L202" s="10">
        <f t="shared" si="79"/>
        <v>0</v>
      </c>
      <c r="M202" s="41">
        <f t="shared" si="77"/>
        <v>0</v>
      </c>
      <c r="N202" s="24">
        <v>18983</v>
      </c>
      <c r="O202" s="24">
        <f t="shared" si="78"/>
        <v>-18983</v>
      </c>
      <c r="P202" s="24"/>
      <c r="Q202" s="24"/>
    </row>
    <row r="203" spans="5:17" ht="18" hidden="1" customHeight="1" x14ac:dyDescent="0.2">
      <c r="E203" s="10" t="s">
        <v>102</v>
      </c>
      <c r="I203" s="10">
        <f t="shared" si="79"/>
        <v>0</v>
      </c>
      <c r="J203" s="10">
        <f t="shared" si="79"/>
        <v>0</v>
      </c>
      <c r="K203" s="10">
        <f t="shared" si="79"/>
        <v>0</v>
      </c>
      <c r="L203" s="10">
        <f t="shared" si="79"/>
        <v>0</v>
      </c>
      <c r="M203" s="41">
        <f t="shared" si="77"/>
        <v>0</v>
      </c>
      <c r="N203" s="24">
        <v>21568</v>
      </c>
      <c r="O203" s="24">
        <f t="shared" si="78"/>
        <v>-21568</v>
      </c>
    </row>
    <row r="204" spans="5:17" ht="18" hidden="1" customHeight="1" x14ac:dyDescent="0.2">
      <c r="E204" s="10" t="s">
        <v>104</v>
      </c>
      <c r="I204" s="10">
        <f t="shared" si="79"/>
        <v>0</v>
      </c>
      <c r="J204" s="10">
        <f t="shared" si="79"/>
        <v>0</v>
      </c>
      <c r="K204" s="10">
        <f t="shared" si="79"/>
        <v>0</v>
      </c>
      <c r="L204" s="10">
        <f t="shared" si="79"/>
        <v>0</v>
      </c>
      <c r="M204" s="24">
        <f t="shared" si="77"/>
        <v>0</v>
      </c>
      <c r="N204" s="24">
        <v>32647</v>
      </c>
      <c r="O204" s="24">
        <f t="shared" si="78"/>
        <v>-32647</v>
      </c>
    </row>
    <row r="205" spans="5:17" ht="18" hidden="1" customHeight="1" x14ac:dyDescent="0.2">
      <c r="M205" s="24"/>
    </row>
    <row r="206" spans="5:17" ht="18" hidden="1" customHeight="1" x14ac:dyDescent="0.2">
      <c r="E206" s="10" t="s">
        <v>106</v>
      </c>
      <c r="I206" s="10">
        <f t="shared" ref="I206:L221" si="80">SUMIFS(I$16:I$49,$A$16:$A$49,$E206)</f>
        <v>0</v>
      </c>
      <c r="J206" s="10">
        <f t="shared" si="80"/>
        <v>0</v>
      </c>
      <c r="K206" s="10">
        <f t="shared" si="80"/>
        <v>0</v>
      </c>
      <c r="L206" s="10">
        <f t="shared" si="80"/>
        <v>0</v>
      </c>
      <c r="M206" s="24">
        <f t="shared" ref="M206:M221" si="81">SUM(I206:L206)</f>
        <v>0</v>
      </c>
      <c r="N206" s="24">
        <v>42580</v>
      </c>
      <c r="O206" s="24">
        <f t="shared" si="78"/>
        <v>-42580</v>
      </c>
    </row>
    <row r="207" spans="5:17" ht="18" hidden="1" customHeight="1" x14ac:dyDescent="0.2">
      <c r="E207" s="10" t="s">
        <v>112</v>
      </c>
      <c r="I207" s="10">
        <f t="shared" si="80"/>
        <v>0</v>
      </c>
      <c r="J207" s="10">
        <f t="shared" si="80"/>
        <v>0</v>
      </c>
      <c r="K207" s="10">
        <f t="shared" si="80"/>
        <v>0</v>
      </c>
      <c r="L207" s="10">
        <f t="shared" si="80"/>
        <v>0</v>
      </c>
      <c r="M207" s="24">
        <f t="shared" si="81"/>
        <v>0</v>
      </c>
      <c r="O207" s="24">
        <f t="shared" si="78"/>
        <v>0</v>
      </c>
    </row>
    <row r="208" spans="5:17" ht="18" hidden="1" customHeight="1" x14ac:dyDescent="0.2">
      <c r="E208" s="10" t="s">
        <v>113</v>
      </c>
      <c r="I208" s="10">
        <f t="shared" si="80"/>
        <v>0</v>
      </c>
      <c r="J208" s="10">
        <f t="shared" si="80"/>
        <v>0</v>
      </c>
      <c r="K208" s="10">
        <f t="shared" si="80"/>
        <v>0</v>
      </c>
      <c r="L208" s="10">
        <f t="shared" si="80"/>
        <v>0</v>
      </c>
      <c r="M208" s="24">
        <f t="shared" si="81"/>
        <v>0</v>
      </c>
      <c r="O208" s="24">
        <f t="shared" si="78"/>
        <v>0</v>
      </c>
    </row>
    <row r="209" spans="5:15" ht="18" hidden="1" customHeight="1" x14ac:dyDescent="0.2">
      <c r="E209" s="10" t="s">
        <v>114</v>
      </c>
      <c r="I209" s="10">
        <f t="shared" si="80"/>
        <v>0</v>
      </c>
      <c r="J209" s="10">
        <f t="shared" si="80"/>
        <v>0</v>
      </c>
      <c r="K209" s="10">
        <f t="shared" si="80"/>
        <v>0</v>
      </c>
      <c r="L209" s="10">
        <f t="shared" si="80"/>
        <v>0</v>
      </c>
      <c r="M209" s="24">
        <f t="shared" si="81"/>
        <v>0</v>
      </c>
      <c r="N209" s="24"/>
      <c r="O209" s="24">
        <f t="shared" si="78"/>
        <v>0</v>
      </c>
    </row>
    <row r="210" spans="5:15" ht="18" hidden="1" customHeight="1" x14ac:dyDescent="0.2">
      <c r="E210" s="10" t="s">
        <v>82</v>
      </c>
      <c r="I210" s="10">
        <f t="shared" si="80"/>
        <v>0</v>
      </c>
      <c r="J210" s="10">
        <f t="shared" si="80"/>
        <v>0</v>
      </c>
      <c r="K210" s="10">
        <f t="shared" si="80"/>
        <v>0</v>
      </c>
      <c r="L210" s="10">
        <f t="shared" si="80"/>
        <v>0</v>
      </c>
      <c r="M210" s="24">
        <f t="shared" si="81"/>
        <v>0</v>
      </c>
      <c r="N210" s="24">
        <v>23604</v>
      </c>
      <c r="O210" s="24">
        <f t="shared" si="78"/>
        <v>-23604</v>
      </c>
    </row>
    <row r="211" spans="5:15" ht="18" hidden="1" customHeight="1" x14ac:dyDescent="0.2">
      <c r="E211" s="10" t="s">
        <v>115</v>
      </c>
      <c r="I211" s="10">
        <f t="shared" si="80"/>
        <v>0</v>
      </c>
      <c r="J211" s="10">
        <f t="shared" si="80"/>
        <v>0</v>
      </c>
      <c r="K211" s="10">
        <f t="shared" si="80"/>
        <v>0</v>
      </c>
      <c r="L211" s="10">
        <f t="shared" si="80"/>
        <v>0</v>
      </c>
      <c r="M211" s="24">
        <f t="shared" si="81"/>
        <v>0</v>
      </c>
      <c r="O211" s="24">
        <f t="shared" si="78"/>
        <v>0</v>
      </c>
    </row>
    <row r="212" spans="5:15" ht="18" hidden="1" customHeight="1" x14ac:dyDescent="0.2">
      <c r="E212" s="10" t="s">
        <v>116</v>
      </c>
      <c r="I212" s="10">
        <f t="shared" si="80"/>
        <v>0</v>
      </c>
      <c r="J212" s="10">
        <f t="shared" si="80"/>
        <v>0</v>
      </c>
      <c r="K212" s="10">
        <f t="shared" si="80"/>
        <v>0</v>
      </c>
      <c r="L212" s="10">
        <f t="shared" si="80"/>
        <v>0</v>
      </c>
      <c r="M212" s="24">
        <f t="shared" si="81"/>
        <v>0</v>
      </c>
      <c r="O212" s="24">
        <f t="shared" si="78"/>
        <v>0</v>
      </c>
    </row>
    <row r="213" spans="5:15" ht="18" hidden="1" customHeight="1" x14ac:dyDescent="0.2">
      <c r="E213" s="10" t="s">
        <v>117</v>
      </c>
      <c r="I213" s="10">
        <f t="shared" si="80"/>
        <v>0</v>
      </c>
      <c r="J213" s="10">
        <f t="shared" si="80"/>
        <v>0</v>
      </c>
      <c r="K213" s="10">
        <f t="shared" si="80"/>
        <v>0</v>
      </c>
      <c r="L213" s="10">
        <f t="shared" si="80"/>
        <v>0</v>
      </c>
      <c r="M213" s="24">
        <f t="shared" si="81"/>
        <v>0</v>
      </c>
      <c r="O213" s="24">
        <f t="shared" si="78"/>
        <v>0</v>
      </c>
    </row>
    <row r="214" spans="5:15" ht="18" hidden="1" customHeight="1" x14ac:dyDescent="0.2">
      <c r="E214" s="10" t="s">
        <v>118</v>
      </c>
      <c r="I214" s="10">
        <f t="shared" si="80"/>
        <v>0</v>
      </c>
      <c r="J214" s="10">
        <f t="shared" si="80"/>
        <v>0</v>
      </c>
      <c r="K214" s="10">
        <f t="shared" si="80"/>
        <v>0</v>
      </c>
      <c r="L214" s="10">
        <f t="shared" si="80"/>
        <v>0</v>
      </c>
      <c r="M214" s="24">
        <f t="shared" si="81"/>
        <v>0</v>
      </c>
      <c r="O214" s="24">
        <f t="shared" si="78"/>
        <v>0</v>
      </c>
    </row>
    <row r="215" spans="5:15" ht="18" hidden="1" customHeight="1" x14ac:dyDescent="0.2">
      <c r="E215" s="10" t="s">
        <v>119</v>
      </c>
      <c r="I215" s="10">
        <f t="shared" si="80"/>
        <v>0</v>
      </c>
      <c r="J215" s="10">
        <f t="shared" si="80"/>
        <v>0</v>
      </c>
      <c r="K215" s="10">
        <f t="shared" si="80"/>
        <v>0</v>
      </c>
      <c r="L215" s="10">
        <f t="shared" si="80"/>
        <v>0</v>
      </c>
      <c r="M215" s="24">
        <f t="shared" si="81"/>
        <v>0</v>
      </c>
      <c r="O215" s="24">
        <f t="shared" si="78"/>
        <v>0</v>
      </c>
    </row>
    <row r="216" spans="5:15" ht="18" hidden="1" customHeight="1" x14ac:dyDescent="0.2">
      <c r="E216" s="10" t="s">
        <v>120</v>
      </c>
      <c r="I216" s="10">
        <f t="shared" si="80"/>
        <v>0</v>
      </c>
      <c r="J216" s="10">
        <f t="shared" si="80"/>
        <v>0</v>
      </c>
      <c r="K216" s="10">
        <f t="shared" si="80"/>
        <v>0</v>
      </c>
      <c r="L216" s="10">
        <f t="shared" si="80"/>
        <v>0</v>
      </c>
      <c r="M216" s="24">
        <f t="shared" si="81"/>
        <v>0</v>
      </c>
      <c r="O216" s="24">
        <f t="shared" si="78"/>
        <v>0</v>
      </c>
    </row>
    <row r="217" spans="5:15" ht="18" hidden="1" customHeight="1" x14ac:dyDescent="0.2">
      <c r="E217" s="10" t="s">
        <v>121</v>
      </c>
      <c r="I217" s="10">
        <f t="shared" si="80"/>
        <v>0</v>
      </c>
      <c r="J217" s="10">
        <f t="shared" si="80"/>
        <v>0</v>
      </c>
      <c r="K217" s="10">
        <f t="shared" si="80"/>
        <v>0</v>
      </c>
      <c r="L217" s="10">
        <f t="shared" si="80"/>
        <v>0</v>
      </c>
      <c r="M217" s="24">
        <f t="shared" si="81"/>
        <v>0</v>
      </c>
      <c r="O217" s="24">
        <f t="shared" si="78"/>
        <v>0</v>
      </c>
    </row>
    <row r="218" spans="5:15" ht="18" hidden="1" customHeight="1" x14ac:dyDescent="0.2">
      <c r="E218" s="10" t="s">
        <v>122</v>
      </c>
      <c r="I218" s="10">
        <f t="shared" si="80"/>
        <v>0</v>
      </c>
      <c r="J218" s="10">
        <f t="shared" si="80"/>
        <v>0</v>
      </c>
      <c r="K218" s="10">
        <f t="shared" si="80"/>
        <v>0</v>
      </c>
      <c r="L218" s="10">
        <f t="shared" si="80"/>
        <v>0</v>
      </c>
      <c r="M218" s="24">
        <f t="shared" si="81"/>
        <v>0</v>
      </c>
      <c r="O218" s="24">
        <f t="shared" si="78"/>
        <v>0</v>
      </c>
    </row>
    <row r="219" spans="5:15" ht="18" hidden="1" customHeight="1" x14ac:dyDescent="0.2">
      <c r="E219" s="10" t="s">
        <v>123</v>
      </c>
      <c r="I219" s="10">
        <f t="shared" si="80"/>
        <v>0</v>
      </c>
      <c r="J219" s="10">
        <f t="shared" si="80"/>
        <v>0</v>
      </c>
      <c r="K219" s="10">
        <f t="shared" si="80"/>
        <v>0</v>
      </c>
      <c r="L219" s="10">
        <f t="shared" si="80"/>
        <v>0</v>
      </c>
      <c r="M219" s="24">
        <f t="shared" si="81"/>
        <v>0</v>
      </c>
      <c r="O219" s="24">
        <f t="shared" si="78"/>
        <v>0</v>
      </c>
    </row>
    <row r="220" spans="5:15" ht="18" hidden="1" customHeight="1" x14ac:dyDescent="0.2">
      <c r="E220" s="10" t="s">
        <v>124</v>
      </c>
      <c r="I220" s="10">
        <f t="shared" si="80"/>
        <v>0</v>
      </c>
      <c r="J220" s="10">
        <f t="shared" si="80"/>
        <v>0</v>
      </c>
      <c r="K220" s="10">
        <f t="shared" si="80"/>
        <v>0</v>
      </c>
      <c r="L220" s="10">
        <f t="shared" si="80"/>
        <v>0</v>
      </c>
      <c r="M220" s="24">
        <f t="shared" si="81"/>
        <v>0</v>
      </c>
      <c r="O220" s="24">
        <f t="shared" si="78"/>
        <v>0</v>
      </c>
    </row>
    <row r="221" spans="5:15" ht="18" hidden="1" customHeight="1" x14ac:dyDescent="0.2">
      <c r="E221" s="10" t="s">
        <v>125</v>
      </c>
      <c r="I221" s="10">
        <f t="shared" si="80"/>
        <v>0</v>
      </c>
      <c r="J221" s="10">
        <f t="shared" si="80"/>
        <v>0</v>
      </c>
      <c r="K221" s="10">
        <f t="shared" si="80"/>
        <v>0</v>
      </c>
      <c r="L221" s="10">
        <f t="shared" si="80"/>
        <v>0</v>
      </c>
      <c r="M221" s="24">
        <f t="shared" si="81"/>
        <v>0</v>
      </c>
      <c r="O221" s="24">
        <f t="shared" si="78"/>
        <v>0</v>
      </c>
    </row>
  </sheetData>
  <mergeCells count="90">
    <mergeCell ref="B83:C83"/>
    <mergeCell ref="B84:C84"/>
    <mergeCell ref="B85:C85"/>
    <mergeCell ref="B86:C86"/>
    <mergeCell ref="B82:C82"/>
    <mergeCell ref="B79:C79"/>
    <mergeCell ref="B80:C80"/>
    <mergeCell ref="B71:C71"/>
    <mergeCell ref="B72:C72"/>
    <mergeCell ref="B73:C73"/>
    <mergeCell ref="B74:C74"/>
    <mergeCell ref="B75:C75"/>
    <mergeCell ref="B81:C81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6:C76"/>
    <mergeCell ref="B77:C77"/>
    <mergeCell ref="B78:C78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C7:R7"/>
    <mergeCell ref="B8:C10"/>
    <mergeCell ref="D8:D10"/>
    <mergeCell ref="E8:G8"/>
    <mergeCell ref="H8:H10"/>
    <mergeCell ref="I8:L9"/>
    <mergeCell ref="N8:Q9"/>
    <mergeCell ref="G9:G10"/>
    <mergeCell ref="C6:R6"/>
    <mergeCell ref="B1:R1"/>
    <mergeCell ref="B2:R2"/>
    <mergeCell ref="C3:R3"/>
    <mergeCell ref="C4:R4"/>
    <mergeCell ref="C5:R5"/>
  </mergeCells>
  <pageMargins left="1.1499999999999999" right="0.25" top="0.5" bottom="0.75" header="0.5" footer="0.5"/>
  <pageSetup paperSize="5" scale="70" orientation="landscape" horizontalDpi="0" verticalDpi="0" r:id="rId1"/>
  <headerFoot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39997558519241921"/>
  </sheetPr>
  <dimension ref="A1:V221"/>
  <sheetViews>
    <sheetView showGridLines="0" zoomScale="85" zoomScaleNormal="85" workbookViewId="0">
      <pane xSplit="4" ySplit="11" topLeftCell="E24" activePane="bottomRight" state="frozen"/>
      <selection activeCell="E24" sqref="E24"/>
      <selection pane="topRight" activeCell="E24" sqref="E24"/>
      <selection pane="bottomLeft" activeCell="E24" sqref="E24"/>
      <selection pane="bottomRight" activeCell="G26" sqref="G26"/>
    </sheetView>
  </sheetViews>
  <sheetFormatPr defaultRowHeight="18" customHeight="1" x14ac:dyDescent="0.2"/>
  <cols>
    <col min="1" max="1" width="16.28515625" style="10" hidden="1" customWidth="1"/>
    <col min="2" max="2" width="36.5703125" style="10" bestFit="1" customWidth="1"/>
    <col min="3" max="3" width="21.28515625" style="10" customWidth="1"/>
    <col min="4" max="4" width="22.140625" style="34" customWidth="1"/>
    <col min="5" max="5" width="17.42578125" style="10" customWidth="1"/>
    <col min="6" max="6" width="17.85546875" style="10" customWidth="1"/>
    <col min="7" max="7" width="22.28515625" style="10" customWidth="1"/>
    <col min="8" max="8" width="13.7109375" style="35" customWidth="1"/>
    <col min="9" max="9" width="12.140625" style="10" customWidth="1"/>
    <col min="10" max="11" width="14.140625" style="10" bestFit="1" customWidth="1"/>
    <col min="12" max="12" width="11.7109375" style="10" customWidth="1"/>
    <col min="13" max="13" width="13.5703125" style="10" customWidth="1"/>
    <col min="14" max="14" width="11.5703125" style="10" customWidth="1"/>
    <col min="15" max="15" width="11.28515625" style="10" customWidth="1"/>
    <col min="16" max="17" width="12.5703125" style="10" customWidth="1"/>
    <col min="18" max="18" width="13.5703125" style="8" customWidth="1"/>
    <col min="19" max="19" width="16.5703125" style="10" customWidth="1"/>
    <col min="20" max="20" width="11.85546875" style="8" customWidth="1"/>
    <col min="21" max="21" width="12.28515625" style="10" customWidth="1"/>
    <col min="22" max="22" width="13.140625" style="10" customWidth="1"/>
    <col min="23" max="257" width="9.140625" style="10"/>
    <col min="258" max="258" width="36.5703125" style="10" bestFit="1" customWidth="1"/>
    <col min="259" max="259" width="21.28515625" style="10" customWidth="1"/>
    <col min="260" max="260" width="20.85546875" style="10" bestFit="1" customWidth="1"/>
    <col min="261" max="261" width="14.85546875" style="10" bestFit="1" customWidth="1"/>
    <col min="262" max="262" width="14.140625" style="10" bestFit="1" customWidth="1"/>
    <col min="263" max="264" width="11.42578125" style="10" bestFit="1" customWidth="1"/>
    <col min="265" max="268" width="9.5703125" style="10" bestFit="1" customWidth="1"/>
    <col min="269" max="269" width="14.42578125" style="10" bestFit="1" customWidth="1"/>
    <col min="270" max="273" width="8.42578125" style="10" bestFit="1" customWidth="1"/>
    <col min="274" max="274" width="18" style="10" bestFit="1" customWidth="1"/>
    <col min="275" max="513" width="9.140625" style="10"/>
    <col min="514" max="514" width="36.5703125" style="10" bestFit="1" customWidth="1"/>
    <col min="515" max="515" width="21.28515625" style="10" customWidth="1"/>
    <col min="516" max="516" width="20.85546875" style="10" bestFit="1" customWidth="1"/>
    <col min="517" max="517" width="14.85546875" style="10" bestFit="1" customWidth="1"/>
    <col min="518" max="518" width="14.140625" style="10" bestFit="1" customWidth="1"/>
    <col min="519" max="520" width="11.42578125" style="10" bestFit="1" customWidth="1"/>
    <col min="521" max="524" width="9.5703125" style="10" bestFit="1" customWidth="1"/>
    <col min="525" max="525" width="14.42578125" style="10" bestFit="1" customWidth="1"/>
    <col min="526" max="529" width="8.42578125" style="10" bestFit="1" customWidth="1"/>
    <col min="530" max="530" width="18" style="10" bestFit="1" customWidth="1"/>
    <col min="531" max="769" width="9.140625" style="10"/>
    <col min="770" max="770" width="36.5703125" style="10" bestFit="1" customWidth="1"/>
    <col min="771" max="771" width="21.28515625" style="10" customWidth="1"/>
    <col min="772" max="772" width="20.85546875" style="10" bestFit="1" customWidth="1"/>
    <col min="773" max="773" width="14.85546875" style="10" bestFit="1" customWidth="1"/>
    <col min="774" max="774" width="14.140625" style="10" bestFit="1" customWidth="1"/>
    <col min="775" max="776" width="11.42578125" style="10" bestFit="1" customWidth="1"/>
    <col min="777" max="780" width="9.5703125" style="10" bestFit="1" customWidth="1"/>
    <col min="781" max="781" width="14.42578125" style="10" bestFit="1" customWidth="1"/>
    <col min="782" max="785" width="8.42578125" style="10" bestFit="1" customWidth="1"/>
    <col min="786" max="786" width="18" style="10" bestFit="1" customWidth="1"/>
    <col min="787" max="1025" width="9.140625" style="10"/>
    <col min="1026" max="1026" width="36.5703125" style="10" bestFit="1" customWidth="1"/>
    <col min="1027" max="1027" width="21.28515625" style="10" customWidth="1"/>
    <col min="1028" max="1028" width="20.85546875" style="10" bestFit="1" customWidth="1"/>
    <col min="1029" max="1029" width="14.85546875" style="10" bestFit="1" customWidth="1"/>
    <col min="1030" max="1030" width="14.140625" style="10" bestFit="1" customWidth="1"/>
    <col min="1031" max="1032" width="11.42578125" style="10" bestFit="1" customWidth="1"/>
    <col min="1033" max="1036" width="9.5703125" style="10" bestFit="1" customWidth="1"/>
    <col min="1037" max="1037" width="14.42578125" style="10" bestFit="1" customWidth="1"/>
    <col min="1038" max="1041" width="8.42578125" style="10" bestFit="1" customWidth="1"/>
    <col min="1042" max="1042" width="18" style="10" bestFit="1" customWidth="1"/>
    <col min="1043" max="1281" width="9.140625" style="10"/>
    <col min="1282" max="1282" width="36.5703125" style="10" bestFit="1" customWidth="1"/>
    <col min="1283" max="1283" width="21.28515625" style="10" customWidth="1"/>
    <col min="1284" max="1284" width="20.85546875" style="10" bestFit="1" customWidth="1"/>
    <col min="1285" max="1285" width="14.85546875" style="10" bestFit="1" customWidth="1"/>
    <col min="1286" max="1286" width="14.140625" style="10" bestFit="1" customWidth="1"/>
    <col min="1287" max="1288" width="11.42578125" style="10" bestFit="1" customWidth="1"/>
    <col min="1289" max="1292" width="9.5703125" style="10" bestFit="1" customWidth="1"/>
    <col min="1293" max="1293" width="14.42578125" style="10" bestFit="1" customWidth="1"/>
    <col min="1294" max="1297" width="8.42578125" style="10" bestFit="1" customWidth="1"/>
    <col min="1298" max="1298" width="18" style="10" bestFit="1" customWidth="1"/>
    <col min="1299" max="1537" width="9.140625" style="10"/>
    <col min="1538" max="1538" width="36.5703125" style="10" bestFit="1" customWidth="1"/>
    <col min="1539" max="1539" width="21.28515625" style="10" customWidth="1"/>
    <col min="1540" max="1540" width="20.85546875" style="10" bestFit="1" customWidth="1"/>
    <col min="1541" max="1541" width="14.85546875" style="10" bestFit="1" customWidth="1"/>
    <col min="1542" max="1542" width="14.140625" style="10" bestFit="1" customWidth="1"/>
    <col min="1543" max="1544" width="11.42578125" style="10" bestFit="1" customWidth="1"/>
    <col min="1545" max="1548" width="9.5703125" style="10" bestFit="1" customWidth="1"/>
    <col min="1549" max="1549" width="14.42578125" style="10" bestFit="1" customWidth="1"/>
    <col min="1550" max="1553" width="8.42578125" style="10" bestFit="1" customWidth="1"/>
    <col min="1554" max="1554" width="18" style="10" bestFit="1" customWidth="1"/>
    <col min="1555" max="1793" width="9.140625" style="10"/>
    <col min="1794" max="1794" width="36.5703125" style="10" bestFit="1" customWidth="1"/>
    <col min="1795" max="1795" width="21.28515625" style="10" customWidth="1"/>
    <col min="1796" max="1796" width="20.85546875" style="10" bestFit="1" customWidth="1"/>
    <col min="1797" max="1797" width="14.85546875" style="10" bestFit="1" customWidth="1"/>
    <col min="1798" max="1798" width="14.140625" style="10" bestFit="1" customWidth="1"/>
    <col min="1799" max="1800" width="11.42578125" style="10" bestFit="1" customWidth="1"/>
    <col min="1801" max="1804" width="9.5703125" style="10" bestFit="1" customWidth="1"/>
    <col min="1805" max="1805" width="14.42578125" style="10" bestFit="1" customWidth="1"/>
    <col min="1806" max="1809" width="8.42578125" style="10" bestFit="1" customWidth="1"/>
    <col min="1810" max="1810" width="18" style="10" bestFit="1" customWidth="1"/>
    <col min="1811" max="2049" width="9.140625" style="10"/>
    <col min="2050" max="2050" width="36.5703125" style="10" bestFit="1" customWidth="1"/>
    <col min="2051" max="2051" width="21.28515625" style="10" customWidth="1"/>
    <col min="2052" max="2052" width="20.85546875" style="10" bestFit="1" customWidth="1"/>
    <col min="2053" max="2053" width="14.85546875" style="10" bestFit="1" customWidth="1"/>
    <col min="2054" max="2054" width="14.140625" style="10" bestFit="1" customWidth="1"/>
    <col min="2055" max="2056" width="11.42578125" style="10" bestFit="1" customWidth="1"/>
    <col min="2057" max="2060" width="9.5703125" style="10" bestFit="1" customWidth="1"/>
    <col min="2061" max="2061" width="14.42578125" style="10" bestFit="1" customWidth="1"/>
    <col min="2062" max="2065" width="8.42578125" style="10" bestFit="1" customWidth="1"/>
    <col min="2066" max="2066" width="18" style="10" bestFit="1" customWidth="1"/>
    <col min="2067" max="2305" width="9.140625" style="10"/>
    <col min="2306" max="2306" width="36.5703125" style="10" bestFit="1" customWidth="1"/>
    <col min="2307" max="2307" width="21.28515625" style="10" customWidth="1"/>
    <col min="2308" max="2308" width="20.85546875" style="10" bestFit="1" customWidth="1"/>
    <col min="2309" max="2309" width="14.85546875" style="10" bestFit="1" customWidth="1"/>
    <col min="2310" max="2310" width="14.140625" style="10" bestFit="1" customWidth="1"/>
    <col min="2311" max="2312" width="11.42578125" style="10" bestFit="1" customWidth="1"/>
    <col min="2313" max="2316" width="9.5703125" style="10" bestFit="1" customWidth="1"/>
    <col min="2317" max="2317" width="14.42578125" style="10" bestFit="1" customWidth="1"/>
    <col min="2318" max="2321" width="8.42578125" style="10" bestFit="1" customWidth="1"/>
    <col min="2322" max="2322" width="18" style="10" bestFit="1" customWidth="1"/>
    <col min="2323" max="2561" width="9.140625" style="10"/>
    <col min="2562" max="2562" width="36.5703125" style="10" bestFit="1" customWidth="1"/>
    <col min="2563" max="2563" width="21.28515625" style="10" customWidth="1"/>
    <col min="2564" max="2564" width="20.85546875" style="10" bestFit="1" customWidth="1"/>
    <col min="2565" max="2565" width="14.85546875" style="10" bestFit="1" customWidth="1"/>
    <col min="2566" max="2566" width="14.140625" style="10" bestFit="1" customWidth="1"/>
    <col min="2567" max="2568" width="11.42578125" style="10" bestFit="1" customWidth="1"/>
    <col min="2569" max="2572" width="9.5703125" style="10" bestFit="1" customWidth="1"/>
    <col min="2573" max="2573" width="14.42578125" style="10" bestFit="1" customWidth="1"/>
    <col min="2574" max="2577" width="8.42578125" style="10" bestFit="1" customWidth="1"/>
    <col min="2578" max="2578" width="18" style="10" bestFit="1" customWidth="1"/>
    <col min="2579" max="2817" width="9.140625" style="10"/>
    <col min="2818" max="2818" width="36.5703125" style="10" bestFit="1" customWidth="1"/>
    <col min="2819" max="2819" width="21.28515625" style="10" customWidth="1"/>
    <col min="2820" max="2820" width="20.85546875" style="10" bestFit="1" customWidth="1"/>
    <col min="2821" max="2821" width="14.85546875" style="10" bestFit="1" customWidth="1"/>
    <col min="2822" max="2822" width="14.140625" style="10" bestFit="1" customWidth="1"/>
    <col min="2823" max="2824" width="11.42578125" style="10" bestFit="1" customWidth="1"/>
    <col min="2825" max="2828" width="9.5703125" style="10" bestFit="1" customWidth="1"/>
    <col min="2829" max="2829" width="14.42578125" style="10" bestFit="1" customWidth="1"/>
    <col min="2830" max="2833" width="8.42578125" style="10" bestFit="1" customWidth="1"/>
    <col min="2834" max="2834" width="18" style="10" bestFit="1" customWidth="1"/>
    <col min="2835" max="3073" width="9.140625" style="10"/>
    <col min="3074" max="3074" width="36.5703125" style="10" bestFit="1" customWidth="1"/>
    <col min="3075" max="3075" width="21.28515625" style="10" customWidth="1"/>
    <col min="3076" max="3076" width="20.85546875" style="10" bestFit="1" customWidth="1"/>
    <col min="3077" max="3077" width="14.85546875" style="10" bestFit="1" customWidth="1"/>
    <col min="3078" max="3078" width="14.140625" style="10" bestFit="1" customWidth="1"/>
    <col min="3079" max="3080" width="11.42578125" style="10" bestFit="1" customWidth="1"/>
    <col min="3081" max="3084" width="9.5703125" style="10" bestFit="1" customWidth="1"/>
    <col min="3085" max="3085" width="14.42578125" style="10" bestFit="1" customWidth="1"/>
    <col min="3086" max="3089" width="8.42578125" style="10" bestFit="1" customWidth="1"/>
    <col min="3090" max="3090" width="18" style="10" bestFit="1" customWidth="1"/>
    <col min="3091" max="3329" width="9.140625" style="10"/>
    <col min="3330" max="3330" width="36.5703125" style="10" bestFit="1" customWidth="1"/>
    <col min="3331" max="3331" width="21.28515625" style="10" customWidth="1"/>
    <col min="3332" max="3332" width="20.85546875" style="10" bestFit="1" customWidth="1"/>
    <col min="3333" max="3333" width="14.85546875" style="10" bestFit="1" customWidth="1"/>
    <col min="3334" max="3334" width="14.140625" style="10" bestFit="1" customWidth="1"/>
    <col min="3335" max="3336" width="11.42578125" style="10" bestFit="1" customWidth="1"/>
    <col min="3337" max="3340" width="9.5703125" style="10" bestFit="1" customWidth="1"/>
    <col min="3341" max="3341" width="14.42578125" style="10" bestFit="1" customWidth="1"/>
    <col min="3342" max="3345" width="8.42578125" style="10" bestFit="1" customWidth="1"/>
    <col min="3346" max="3346" width="18" style="10" bestFit="1" customWidth="1"/>
    <col min="3347" max="3585" width="9.140625" style="10"/>
    <col min="3586" max="3586" width="36.5703125" style="10" bestFit="1" customWidth="1"/>
    <col min="3587" max="3587" width="21.28515625" style="10" customWidth="1"/>
    <col min="3588" max="3588" width="20.85546875" style="10" bestFit="1" customWidth="1"/>
    <col min="3589" max="3589" width="14.85546875" style="10" bestFit="1" customWidth="1"/>
    <col min="3590" max="3590" width="14.140625" style="10" bestFit="1" customWidth="1"/>
    <col min="3591" max="3592" width="11.42578125" style="10" bestFit="1" customWidth="1"/>
    <col min="3593" max="3596" width="9.5703125" style="10" bestFit="1" customWidth="1"/>
    <col min="3597" max="3597" width="14.42578125" style="10" bestFit="1" customWidth="1"/>
    <col min="3598" max="3601" width="8.42578125" style="10" bestFit="1" customWidth="1"/>
    <col min="3602" max="3602" width="18" style="10" bestFit="1" customWidth="1"/>
    <col min="3603" max="3841" width="9.140625" style="10"/>
    <col min="3842" max="3842" width="36.5703125" style="10" bestFit="1" customWidth="1"/>
    <col min="3843" max="3843" width="21.28515625" style="10" customWidth="1"/>
    <col min="3844" max="3844" width="20.85546875" style="10" bestFit="1" customWidth="1"/>
    <col min="3845" max="3845" width="14.85546875" style="10" bestFit="1" customWidth="1"/>
    <col min="3846" max="3846" width="14.140625" style="10" bestFit="1" customWidth="1"/>
    <col min="3847" max="3848" width="11.42578125" style="10" bestFit="1" customWidth="1"/>
    <col min="3849" max="3852" width="9.5703125" style="10" bestFit="1" customWidth="1"/>
    <col min="3853" max="3853" width="14.42578125" style="10" bestFit="1" customWidth="1"/>
    <col min="3854" max="3857" width="8.42578125" style="10" bestFit="1" customWidth="1"/>
    <col min="3858" max="3858" width="18" style="10" bestFit="1" customWidth="1"/>
    <col min="3859" max="4097" width="9.140625" style="10"/>
    <col min="4098" max="4098" width="36.5703125" style="10" bestFit="1" customWidth="1"/>
    <col min="4099" max="4099" width="21.28515625" style="10" customWidth="1"/>
    <col min="4100" max="4100" width="20.85546875" style="10" bestFit="1" customWidth="1"/>
    <col min="4101" max="4101" width="14.85546875" style="10" bestFit="1" customWidth="1"/>
    <col min="4102" max="4102" width="14.140625" style="10" bestFit="1" customWidth="1"/>
    <col min="4103" max="4104" width="11.42578125" style="10" bestFit="1" customWidth="1"/>
    <col min="4105" max="4108" width="9.5703125" style="10" bestFit="1" customWidth="1"/>
    <col min="4109" max="4109" width="14.42578125" style="10" bestFit="1" customWidth="1"/>
    <col min="4110" max="4113" width="8.42578125" style="10" bestFit="1" customWidth="1"/>
    <col min="4114" max="4114" width="18" style="10" bestFit="1" customWidth="1"/>
    <col min="4115" max="4353" width="9.140625" style="10"/>
    <col min="4354" max="4354" width="36.5703125" style="10" bestFit="1" customWidth="1"/>
    <col min="4355" max="4355" width="21.28515625" style="10" customWidth="1"/>
    <col min="4356" max="4356" width="20.85546875" style="10" bestFit="1" customWidth="1"/>
    <col min="4357" max="4357" width="14.85546875" style="10" bestFit="1" customWidth="1"/>
    <col min="4358" max="4358" width="14.140625" style="10" bestFit="1" customWidth="1"/>
    <col min="4359" max="4360" width="11.42578125" style="10" bestFit="1" customWidth="1"/>
    <col min="4361" max="4364" width="9.5703125" style="10" bestFit="1" customWidth="1"/>
    <col min="4365" max="4365" width="14.42578125" style="10" bestFit="1" customWidth="1"/>
    <col min="4366" max="4369" width="8.42578125" style="10" bestFit="1" customWidth="1"/>
    <col min="4370" max="4370" width="18" style="10" bestFit="1" customWidth="1"/>
    <col min="4371" max="4609" width="9.140625" style="10"/>
    <col min="4610" max="4610" width="36.5703125" style="10" bestFit="1" customWidth="1"/>
    <col min="4611" max="4611" width="21.28515625" style="10" customWidth="1"/>
    <col min="4612" max="4612" width="20.85546875" style="10" bestFit="1" customWidth="1"/>
    <col min="4613" max="4613" width="14.85546875" style="10" bestFit="1" customWidth="1"/>
    <col min="4614" max="4614" width="14.140625" style="10" bestFit="1" customWidth="1"/>
    <col min="4615" max="4616" width="11.42578125" style="10" bestFit="1" customWidth="1"/>
    <col min="4617" max="4620" width="9.5703125" style="10" bestFit="1" customWidth="1"/>
    <col min="4621" max="4621" width="14.42578125" style="10" bestFit="1" customWidth="1"/>
    <col min="4622" max="4625" width="8.42578125" style="10" bestFit="1" customWidth="1"/>
    <col min="4626" max="4626" width="18" style="10" bestFit="1" customWidth="1"/>
    <col min="4627" max="4865" width="9.140625" style="10"/>
    <col min="4866" max="4866" width="36.5703125" style="10" bestFit="1" customWidth="1"/>
    <col min="4867" max="4867" width="21.28515625" style="10" customWidth="1"/>
    <col min="4868" max="4868" width="20.85546875" style="10" bestFit="1" customWidth="1"/>
    <col min="4869" max="4869" width="14.85546875" style="10" bestFit="1" customWidth="1"/>
    <col min="4870" max="4870" width="14.140625" style="10" bestFit="1" customWidth="1"/>
    <col min="4871" max="4872" width="11.42578125" style="10" bestFit="1" customWidth="1"/>
    <col min="4873" max="4876" width="9.5703125" style="10" bestFit="1" customWidth="1"/>
    <col min="4877" max="4877" width="14.42578125" style="10" bestFit="1" customWidth="1"/>
    <col min="4878" max="4881" width="8.42578125" style="10" bestFit="1" customWidth="1"/>
    <col min="4882" max="4882" width="18" style="10" bestFit="1" customWidth="1"/>
    <col min="4883" max="5121" width="9.140625" style="10"/>
    <col min="5122" max="5122" width="36.5703125" style="10" bestFit="1" customWidth="1"/>
    <col min="5123" max="5123" width="21.28515625" style="10" customWidth="1"/>
    <col min="5124" max="5124" width="20.85546875" style="10" bestFit="1" customWidth="1"/>
    <col min="5125" max="5125" width="14.85546875" style="10" bestFit="1" customWidth="1"/>
    <col min="5126" max="5126" width="14.140625" style="10" bestFit="1" customWidth="1"/>
    <col min="5127" max="5128" width="11.42578125" style="10" bestFit="1" customWidth="1"/>
    <col min="5129" max="5132" width="9.5703125" style="10" bestFit="1" customWidth="1"/>
    <col min="5133" max="5133" width="14.42578125" style="10" bestFit="1" customWidth="1"/>
    <col min="5134" max="5137" width="8.42578125" style="10" bestFit="1" customWidth="1"/>
    <col min="5138" max="5138" width="18" style="10" bestFit="1" customWidth="1"/>
    <col min="5139" max="5377" width="9.140625" style="10"/>
    <col min="5378" max="5378" width="36.5703125" style="10" bestFit="1" customWidth="1"/>
    <col min="5379" max="5379" width="21.28515625" style="10" customWidth="1"/>
    <col min="5380" max="5380" width="20.85546875" style="10" bestFit="1" customWidth="1"/>
    <col min="5381" max="5381" width="14.85546875" style="10" bestFit="1" customWidth="1"/>
    <col min="5382" max="5382" width="14.140625" style="10" bestFit="1" customWidth="1"/>
    <col min="5383" max="5384" width="11.42578125" style="10" bestFit="1" customWidth="1"/>
    <col min="5385" max="5388" width="9.5703125" style="10" bestFit="1" customWidth="1"/>
    <col min="5389" max="5389" width="14.42578125" style="10" bestFit="1" customWidth="1"/>
    <col min="5390" max="5393" width="8.42578125" style="10" bestFit="1" customWidth="1"/>
    <col min="5394" max="5394" width="18" style="10" bestFit="1" customWidth="1"/>
    <col min="5395" max="5633" width="9.140625" style="10"/>
    <col min="5634" max="5634" width="36.5703125" style="10" bestFit="1" customWidth="1"/>
    <col min="5635" max="5635" width="21.28515625" style="10" customWidth="1"/>
    <col min="5636" max="5636" width="20.85546875" style="10" bestFit="1" customWidth="1"/>
    <col min="5637" max="5637" width="14.85546875" style="10" bestFit="1" customWidth="1"/>
    <col min="5638" max="5638" width="14.140625" style="10" bestFit="1" customWidth="1"/>
    <col min="5639" max="5640" width="11.42578125" style="10" bestFit="1" customWidth="1"/>
    <col min="5641" max="5644" width="9.5703125" style="10" bestFit="1" customWidth="1"/>
    <col min="5645" max="5645" width="14.42578125" style="10" bestFit="1" customWidth="1"/>
    <col min="5646" max="5649" width="8.42578125" style="10" bestFit="1" customWidth="1"/>
    <col min="5650" max="5650" width="18" style="10" bestFit="1" customWidth="1"/>
    <col min="5651" max="5889" width="9.140625" style="10"/>
    <col min="5890" max="5890" width="36.5703125" style="10" bestFit="1" customWidth="1"/>
    <col min="5891" max="5891" width="21.28515625" style="10" customWidth="1"/>
    <col min="5892" max="5892" width="20.85546875" style="10" bestFit="1" customWidth="1"/>
    <col min="5893" max="5893" width="14.85546875" style="10" bestFit="1" customWidth="1"/>
    <col min="5894" max="5894" width="14.140625" style="10" bestFit="1" customWidth="1"/>
    <col min="5895" max="5896" width="11.42578125" style="10" bestFit="1" customWidth="1"/>
    <col min="5897" max="5900" width="9.5703125" style="10" bestFit="1" customWidth="1"/>
    <col min="5901" max="5901" width="14.42578125" style="10" bestFit="1" customWidth="1"/>
    <col min="5902" max="5905" width="8.42578125" style="10" bestFit="1" customWidth="1"/>
    <col min="5906" max="5906" width="18" style="10" bestFit="1" customWidth="1"/>
    <col min="5907" max="6145" width="9.140625" style="10"/>
    <col min="6146" max="6146" width="36.5703125" style="10" bestFit="1" customWidth="1"/>
    <col min="6147" max="6147" width="21.28515625" style="10" customWidth="1"/>
    <col min="6148" max="6148" width="20.85546875" style="10" bestFit="1" customWidth="1"/>
    <col min="6149" max="6149" width="14.85546875" style="10" bestFit="1" customWidth="1"/>
    <col min="6150" max="6150" width="14.140625" style="10" bestFit="1" customWidth="1"/>
    <col min="6151" max="6152" width="11.42578125" style="10" bestFit="1" customWidth="1"/>
    <col min="6153" max="6156" width="9.5703125" style="10" bestFit="1" customWidth="1"/>
    <col min="6157" max="6157" width="14.42578125" style="10" bestFit="1" customWidth="1"/>
    <col min="6158" max="6161" width="8.42578125" style="10" bestFit="1" customWidth="1"/>
    <col min="6162" max="6162" width="18" style="10" bestFit="1" customWidth="1"/>
    <col min="6163" max="6401" width="9.140625" style="10"/>
    <col min="6402" max="6402" width="36.5703125" style="10" bestFit="1" customWidth="1"/>
    <col min="6403" max="6403" width="21.28515625" style="10" customWidth="1"/>
    <col min="6404" max="6404" width="20.85546875" style="10" bestFit="1" customWidth="1"/>
    <col min="6405" max="6405" width="14.85546875" style="10" bestFit="1" customWidth="1"/>
    <col min="6406" max="6406" width="14.140625" style="10" bestFit="1" customWidth="1"/>
    <col min="6407" max="6408" width="11.42578125" style="10" bestFit="1" customWidth="1"/>
    <col min="6409" max="6412" width="9.5703125" style="10" bestFit="1" customWidth="1"/>
    <col min="6413" max="6413" width="14.42578125" style="10" bestFit="1" customWidth="1"/>
    <col min="6414" max="6417" width="8.42578125" style="10" bestFit="1" customWidth="1"/>
    <col min="6418" max="6418" width="18" style="10" bestFit="1" customWidth="1"/>
    <col min="6419" max="6657" width="9.140625" style="10"/>
    <col min="6658" max="6658" width="36.5703125" style="10" bestFit="1" customWidth="1"/>
    <col min="6659" max="6659" width="21.28515625" style="10" customWidth="1"/>
    <col min="6660" max="6660" width="20.85546875" style="10" bestFit="1" customWidth="1"/>
    <col min="6661" max="6661" width="14.85546875" style="10" bestFit="1" customWidth="1"/>
    <col min="6662" max="6662" width="14.140625" style="10" bestFit="1" customWidth="1"/>
    <col min="6663" max="6664" width="11.42578125" style="10" bestFit="1" customWidth="1"/>
    <col min="6665" max="6668" width="9.5703125" style="10" bestFit="1" customWidth="1"/>
    <col min="6669" max="6669" width="14.42578125" style="10" bestFit="1" customWidth="1"/>
    <col min="6670" max="6673" width="8.42578125" style="10" bestFit="1" customWidth="1"/>
    <col min="6674" max="6674" width="18" style="10" bestFit="1" customWidth="1"/>
    <col min="6675" max="6913" width="9.140625" style="10"/>
    <col min="6914" max="6914" width="36.5703125" style="10" bestFit="1" customWidth="1"/>
    <col min="6915" max="6915" width="21.28515625" style="10" customWidth="1"/>
    <col min="6916" max="6916" width="20.85546875" style="10" bestFit="1" customWidth="1"/>
    <col min="6917" max="6917" width="14.85546875" style="10" bestFit="1" customWidth="1"/>
    <col min="6918" max="6918" width="14.140625" style="10" bestFit="1" customWidth="1"/>
    <col min="6919" max="6920" width="11.42578125" style="10" bestFit="1" customWidth="1"/>
    <col min="6921" max="6924" width="9.5703125" style="10" bestFit="1" customWidth="1"/>
    <col min="6925" max="6925" width="14.42578125" style="10" bestFit="1" customWidth="1"/>
    <col min="6926" max="6929" width="8.42578125" style="10" bestFit="1" customWidth="1"/>
    <col min="6930" max="6930" width="18" style="10" bestFit="1" customWidth="1"/>
    <col min="6931" max="7169" width="9.140625" style="10"/>
    <col min="7170" max="7170" width="36.5703125" style="10" bestFit="1" customWidth="1"/>
    <col min="7171" max="7171" width="21.28515625" style="10" customWidth="1"/>
    <col min="7172" max="7172" width="20.85546875" style="10" bestFit="1" customWidth="1"/>
    <col min="7173" max="7173" width="14.85546875" style="10" bestFit="1" customWidth="1"/>
    <col min="7174" max="7174" width="14.140625" style="10" bestFit="1" customWidth="1"/>
    <col min="7175" max="7176" width="11.42578125" style="10" bestFit="1" customWidth="1"/>
    <col min="7177" max="7180" width="9.5703125" style="10" bestFit="1" customWidth="1"/>
    <col min="7181" max="7181" width="14.42578125" style="10" bestFit="1" customWidth="1"/>
    <col min="7182" max="7185" width="8.42578125" style="10" bestFit="1" customWidth="1"/>
    <col min="7186" max="7186" width="18" style="10" bestFit="1" customWidth="1"/>
    <col min="7187" max="7425" width="9.140625" style="10"/>
    <col min="7426" max="7426" width="36.5703125" style="10" bestFit="1" customWidth="1"/>
    <col min="7427" max="7427" width="21.28515625" style="10" customWidth="1"/>
    <col min="7428" max="7428" width="20.85546875" style="10" bestFit="1" customWidth="1"/>
    <col min="7429" max="7429" width="14.85546875" style="10" bestFit="1" customWidth="1"/>
    <col min="7430" max="7430" width="14.140625" style="10" bestFit="1" customWidth="1"/>
    <col min="7431" max="7432" width="11.42578125" style="10" bestFit="1" customWidth="1"/>
    <col min="7433" max="7436" width="9.5703125" style="10" bestFit="1" customWidth="1"/>
    <col min="7437" max="7437" width="14.42578125" style="10" bestFit="1" customWidth="1"/>
    <col min="7438" max="7441" width="8.42578125" style="10" bestFit="1" customWidth="1"/>
    <col min="7442" max="7442" width="18" style="10" bestFit="1" customWidth="1"/>
    <col min="7443" max="7681" width="9.140625" style="10"/>
    <col min="7682" max="7682" width="36.5703125" style="10" bestFit="1" customWidth="1"/>
    <col min="7683" max="7683" width="21.28515625" style="10" customWidth="1"/>
    <col min="7684" max="7684" width="20.85546875" style="10" bestFit="1" customWidth="1"/>
    <col min="7685" max="7685" width="14.85546875" style="10" bestFit="1" customWidth="1"/>
    <col min="7686" max="7686" width="14.140625" style="10" bestFit="1" customWidth="1"/>
    <col min="7687" max="7688" width="11.42578125" style="10" bestFit="1" customWidth="1"/>
    <col min="7689" max="7692" width="9.5703125" style="10" bestFit="1" customWidth="1"/>
    <col min="7693" max="7693" width="14.42578125" style="10" bestFit="1" customWidth="1"/>
    <col min="7694" max="7697" width="8.42578125" style="10" bestFit="1" customWidth="1"/>
    <col min="7698" max="7698" width="18" style="10" bestFit="1" customWidth="1"/>
    <col min="7699" max="7937" width="9.140625" style="10"/>
    <col min="7938" max="7938" width="36.5703125" style="10" bestFit="1" customWidth="1"/>
    <col min="7939" max="7939" width="21.28515625" style="10" customWidth="1"/>
    <col min="7940" max="7940" width="20.85546875" style="10" bestFit="1" customWidth="1"/>
    <col min="7941" max="7941" width="14.85546875" style="10" bestFit="1" customWidth="1"/>
    <col min="7942" max="7942" width="14.140625" style="10" bestFit="1" customWidth="1"/>
    <col min="7943" max="7944" width="11.42578125" style="10" bestFit="1" customWidth="1"/>
    <col min="7945" max="7948" width="9.5703125" style="10" bestFit="1" customWidth="1"/>
    <col min="7949" max="7949" width="14.42578125" style="10" bestFit="1" customWidth="1"/>
    <col min="7950" max="7953" width="8.42578125" style="10" bestFit="1" customWidth="1"/>
    <col min="7954" max="7954" width="18" style="10" bestFit="1" customWidth="1"/>
    <col min="7955" max="8193" width="9.140625" style="10"/>
    <col min="8194" max="8194" width="36.5703125" style="10" bestFit="1" customWidth="1"/>
    <col min="8195" max="8195" width="21.28515625" style="10" customWidth="1"/>
    <col min="8196" max="8196" width="20.85546875" style="10" bestFit="1" customWidth="1"/>
    <col min="8197" max="8197" width="14.85546875" style="10" bestFit="1" customWidth="1"/>
    <col min="8198" max="8198" width="14.140625" style="10" bestFit="1" customWidth="1"/>
    <col min="8199" max="8200" width="11.42578125" style="10" bestFit="1" customWidth="1"/>
    <col min="8201" max="8204" width="9.5703125" style="10" bestFit="1" customWidth="1"/>
    <col min="8205" max="8205" width="14.42578125" style="10" bestFit="1" customWidth="1"/>
    <col min="8206" max="8209" width="8.42578125" style="10" bestFit="1" customWidth="1"/>
    <col min="8210" max="8210" width="18" style="10" bestFit="1" customWidth="1"/>
    <col min="8211" max="8449" width="9.140625" style="10"/>
    <col min="8450" max="8450" width="36.5703125" style="10" bestFit="1" customWidth="1"/>
    <col min="8451" max="8451" width="21.28515625" style="10" customWidth="1"/>
    <col min="8452" max="8452" width="20.85546875" style="10" bestFit="1" customWidth="1"/>
    <col min="8453" max="8453" width="14.85546875" style="10" bestFit="1" customWidth="1"/>
    <col min="8454" max="8454" width="14.140625" style="10" bestFit="1" customWidth="1"/>
    <col min="8455" max="8456" width="11.42578125" style="10" bestFit="1" customWidth="1"/>
    <col min="8457" max="8460" width="9.5703125" style="10" bestFit="1" customWidth="1"/>
    <col min="8461" max="8461" width="14.42578125" style="10" bestFit="1" customWidth="1"/>
    <col min="8462" max="8465" width="8.42578125" style="10" bestFit="1" customWidth="1"/>
    <col min="8466" max="8466" width="18" style="10" bestFit="1" customWidth="1"/>
    <col min="8467" max="8705" width="9.140625" style="10"/>
    <col min="8706" max="8706" width="36.5703125" style="10" bestFit="1" customWidth="1"/>
    <col min="8707" max="8707" width="21.28515625" style="10" customWidth="1"/>
    <col min="8708" max="8708" width="20.85546875" style="10" bestFit="1" customWidth="1"/>
    <col min="8709" max="8709" width="14.85546875" style="10" bestFit="1" customWidth="1"/>
    <col min="8710" max="8710" width="14.140625" style="10" bestFit="1" customWidth="1"/>
    <col min="8711" max="8712" width="11.42578125" style="10" bestFit="1" customWidth="1"/>
    <col min="8713" max="8716" width="9.5703125" style="10" bestFit="1" customWidth="1"/>
    <col min="8717" max="8717" width="14.42578125" style="10" bestFit="1" customWidth="1"/>
    <col min="8718" max="8721" width="8.42578125" style="10" bestFit="1" customWidth="1"/>
    <col min="8722" max="8722" width="18" style="10" bestFit="1" customWidth="1"/>
    <col min="8723" max="8961" width="9.140625" style="10"/>
    <col min="8962" max="8962" width="36.5703125" style="10" bestFit="1" customWidth="1"/>
    <col min="8963" max="8963" width="21.28515625" style="10" customWidth="1"/>
    <col min="8964" max="8964" width="20.85546875" style="10" bestFit="1" customWidth="1"/>
    <col min="8965" max="8965" width="14.85546875" style="10" bestFit="1" customWidth="1"/>
    <col min="8966" max="8966" width="14.140625" style="10" bestFit="1" customWidth="1"/>
    <col min="8967" max="8968" width="11.42578125" style="10" bestFit="1" customWidth="1"/>
    <col min="8969" max="8972" width="9.5703125" style="10" bestFit="1" customWidth="1"/>
    <col min="8973" max="8973" width="14.42578125" style="10" bestFit="1" customWidth="1"/>
    <col min="8974" max="8977" width="8.42578125" style="10" bestFit="1" customWidth="1"/>
    <col min="8978" max="8978" width="18" style="10" bestFit="1" customWidth="1"/>
    <col min="8979" max="9217" width="9.140625" style="10"/>
    <col min="9218" max="9218" width="36.5703125" style="10" bestFit="1" customWidth="1"/>
    <col min="9219" max="9219" width="21.28515625" style="10" customWidth="1"/>
    <col min="9220" max="9220" width="20.85546875" style="10" bestFit="1" customWidth="1"/>
    <col min="9221" max="9221" width="14.85546875" style="10" bestFit="1" customWidth="1"/>
    <col min="9222" max="9222" width="14.140625" style="10" bestFit="1" customWidth="1"/>
    <col min="9223" max="9224" width="11.42578125" style="10" bestFit="1" customWidth="1"/>
    <col min="9225" max="9228" width="9.5703125" style="10" bestFit="1" customWidth="1"/>
    <col min="9229" max="9229" width="14.42578125" style="10" bestFit="1" customWidth="1"/>
    <col min="9230" max="9233" width="8.42578125" style="10" bestFit="1" customWidth="1"/>
    <col min="9234" max="9234" width="18" style="10" bestFit="1" customWidth="1"/>
    <col min="9235" max="9473" width="9.140625" style="10"/>
    <col min="9474" max="9474" width="36.5703125" style="10" bestFit="1" customWidth="1"/>
    <col min="9475" max="9475" width="21.28515625" style="10" customWidth="1"/>
    <col min="9476" max="9476" width="20.85546875" style="10" bestFit="1" customWidth="1"/>
    <col min="9477" max="9477" width="14.85546875" style="10" bestFit="1" customWidth="1"/>
    <col min="9478" max="9478" width="14.140625" style="10" bestFit="1" customWidth="1"/>
    <col min="9479" max="9480" width="11.42578125" style="10" bestFit="1" customWidth="1"/>
    <col min="9481" max="9484" width="9.5703125" style="10" bestFit="1" customWidth="1"/>
    <col min="9485" max="9485" width="14.42578125" style="10" bestFit="1" customWidth="1"/>
    <col min="9486" max="9489" width="8.42578125" style="10" bestFit="1" customWidth="1"/>
    <col min="9490" max="9490" width="18" style="10" bestFit="1" customWidth="1"/>
    <col min="9491" max="9729" width="9.140625" style="10"/>
    <col min="9730" max="9730" width="36.5703125" style="10" bestFit="1" customWidth="1"/>
    <col min="9731" max="9731" width="21.28515625" style="10" customWidth="1"/>
    <col min="9732" max="9732" width="20.85546875" style="10" bestFit="1" customWidth="1"/>
    <col min="9733" max="9733" width="14.85546875" style="10" bestFit="1" customWidth="1"/>
    <col min="9734" max="9734" width="14.140625" style="10" bestFit="1" customWidth="1"/>
    <col min="9735" max="9736" width="11.42578125" style="10" bestFit="1" customWidth="1"/>
    <col min="9737" max="9740" width="9.5703125" style="10" bestFit="1" customWidth="1"/>
    <col min="9741" max="9741" width="14.42578125" style="10" bestFit="1" customWidth="1"/>
    <col min="9742" max="9745" width="8.42578125" style="10" bestFit="1" customWidth="1"/>
    <col min="9746" max="9746" width="18" style="10" bestFit="1" customWidth="1"/>
    <col min="9747" max="9985" width="9.140625" style="10"/>
    <col min="9986" max="9986" width="36.5703125" style="10" bestFit="1" customWidth="1"/>
    <col min="9987" max="9987" width="21.28515625" style="10" customWidth="1"/>
    <col min="9988" max="9988" width="20.85546875" style="10" bestFit="1" customWidth="1"/>
    <col min="9989" max="9989" width="14.85546875" style="10" bestFit="1" customWidth="1"/>
    <col min="9990" max="9990" width="14.140625" style="10" bestFit="1" customWidth="1"/>
    <col min="9991" max="9992" width="11.42578125" style="10" bestFit="1" customWidth="1"/>
    <col min="9993" max="9996" width="9.5703125" style="10" bestFit="1" customWidth="1"/>
    <col min="9997" max="9997" width="14.42578125" style="10" bestFit="1" customWidth="1"/>
    <col min="9998" max="10001" width="8.42578125" style="10" bestFit="1" customWidth="1"/>
    <col min="10002" max="10002" width="18" style="10" bestFit="1" customWidth="1"/>
    <col min="10003" max="10241" width="9.140625" style="10"/>
    <col min="10242" max="10242" width="36.5703125" style="10" bestFit="1" customWidth="1"/>
    <col min="10243" max="10243" width="21.28515625" style="10" customWidth="1"/>
    <col min="10244" max="10244" width="20.85546875" style="10" bestFit="1" customWidth="1"/>
    <col min="10245" max="10245" width="14.85546875" style="10" bestFit="1" customWidth="1"/>
    <col min="10246" max="10246" width="14.140625" style="10" bestFit="1" customWidth="1"/>
    <col min="10247" max="10248" width="11.42578125" style="10" bestFit="1" customWidth="1"/>
    <col min="10249" max="10252" width="9.5703125" style="10" bestFit="1" customWidth="1"/>
    <col min="10253" max="10253" width="14.42578125" style="10" bestFit="1" customWidth="1"/>
    <col min="10254" max="10257" width="8.42578125" style="10" bestFit="1" customWidth="1"/>
    <col min="10258" max="10258" width="18" style="10" bestFit="1" customWidth="1"/>
    <col min="10259" max="10497" width="9.140625" style="10"/>
    <col min="10498" max="10498" width="36.5703125" style="10" bestFit="1" customWidth="1"/>
    <col min="10499" max="10499" width="21.28515625" style="10" customWidth="1"/>
    <col min="10500" max="10500" width="20.85546875" style="10" bestFit="1" customWidth="1"/>
    <col min="10501" max="10501" width="14.85546875" style="10" bestFit="1" customWidth="1"/>
    <col min="10502" max="10502" width="14.140625" style="10" bestFit="1" customWidth="1"/>
    <col min="10503" max="10504" width="11.42578125" style="10" bestFit="1" customWidth="1"/>
    <col min="10505" max="10508" width="9.5703125" style="10" bestFit="1" customWidth="1"/>
    <col min="10509" max="10509" width="14.42578125" style="10" bestFit="1" customWidth="1"/>
    <col min="10510" max="10513" width="8.42578125" style="10" bestFit="1" customWidth="1"/>
    <col min="10514" max="10514" width="18" style="10" bestFit="1" customWidth="1"/>
    <col min="10515" max="10753" width="9.140625" style="10"/>
    <col min="10754" max="10754" width="36.5703125" style="10" bestFit="1" customWidth="1"/>
    <col min="10755" max="10755" width="21.28515625" style="10" customWidth="1"/>
    <col min="10756" max="10756" width="20.85546875" style="10" bestFit="1" customWidth="1"/>
    <col min="10757" max="10757" width="14.85546875" style="10" bestFit="1" customWidth="1"/>
    <col min="10758" max="10758" width="14.140625" style="10" bestFit="1" customWidth="1"/>
    <col min="10759" max="10760" width="11.42578125" style="10" bestFit="1" customWidth="1"/>
    <col min="10761" max="10764" width="9.5703125" style="10" bestFit="1" customWidth="1"/>
    <col min="10765" max="10765" width="14.42578125" style="10" bestFit="1" customWidth="1"/>
    <col min="10766" max="10769" width="8.42578125" style="10" bestFit="1" customWidth="1"/>
    <col min="10770" max="10770" width="18" style="10" bestFit="1" customWidth="1"/>
    <col min="10771" max="11009" width="9.140625" style="10"/>
    <col min="11010" max="11010" width="36.5703125" style="10" bestFit="1" customWidth="1"/>
    <col min="11011" max="11011" width="21.28515625" style="10" customWidth="1"/>
    <col min="11012" max="11012" width="20.85546875" style="10" bestFit="1" customWidth="1"/>
    <col min="11013" max="11013" width="14.85546875" style="10" bestFit="1" customWidth="1"/>
    <col min="11014" max="11014" width="14.140625" style="10" bestFit="1" customWidth="1"/>
    <col min="11015" max="11016" width="11.42578125" style="10" bestFit="1" customWidth="1"/>
    <col min="11017" max="11020" width="9.5703125" style="10" bestFit="1" customWidth="1"/>
    <col min="11021" max="11021" width="14.42578125" style="10" bestFit="1" customWidth="1"/>
    <col min="11022" max="11025" width="8.42578125" style="10" bestFit="1" customWidth="1"/>
    <col min="11026" max="11026" width="18" style="10" bestFit="1" customWidth="1"/>
    <col min="11027" max="11265" width="9.140625" style="10"/>
    <col min="11266" max="11266" width="36.5703125" style="10" bestFit="1" customWidth="1"/>
    <col min="11267" max="11267" width="21.28515625" style="10" customWidth="1"/>
    <col min="11268" max="11268" width="20.85546875" style="10" bestFit="1" customWidth="1"/>
    <col min="11269" max="11269" width="14.85546875" style="10" bestFit="1" customWidth="1"/>
    <col min="11270" max="11270" width="14.140625" style="10" bestFit="1" customWidth="1"/>
    <col min="11271" max="11272" width="11.42578125" style="10" bestFit="1" customWidth="1"/>
    <col min="11273" max="11276" width="9.5703125" style="10" bestFit="1" customWidth="1"/>
    <col min="11277" max="11277" width="14.42578125" style="10" bestFit="1" customWidth="1"/>
    <col min="11278" max="11281" width="8.42578125" style="10" bestFit="1" customWidth="1"/>
    <col min="11282" max="11282" width="18" style="10" bestFit="1" customWidth="1"/>
    <col min="11283" max="11521" width="9.140625" style="10"/>
    <col min="11522" max="11522" width="36.5703125" style="10" bestFit="1" customWidth="1"/>
    <col min="11523" max="11523" width="21.28515625" style="10" customWidth="1"/>
    <col min="11524" max="11524" width="20.85546875" style="10" bestFit="1" customWidth="1"/>
    <col min="11525" max="11525" width="14.85546875" style="10" bestFit="1" customWidth="1"/>
    <col min="11526" max="11526" width="14.140625" style="10" bestFit="1" customWidth="1"/>
    <col min="11527" max="11528" width="11.42578125" style="10" bestFit="1" customWidth="1"/>
    <col min="11529" max="11532" width="9.5703125" style="10" bestFit="1" customWidth="1"/>
    <col min="11533" max="11533" width="14.42578125" style="10" bestFit="1" customWidth="1"/>
    <col min="11534" max="11537" width="8.42578125" style="10" bestFit="1" customWidth="1"/>
    <col min="11538" max="11538" width="18" style="10" bestFit="1" customWidth="1"/>
    <col min="11539" max="11777" width="9.140625" style="10"/>
    <col min="11778" max="11778" width="36.5703125" style="10" bestFit="1" customWidth="1"/>
    <col min="11779" max="11779" width="21.28515625" style="10" customWidth="1"/>
    <col min="11780" max="11780" width="20.85546875" style="10" bestFit="1" customWidth="1"/>
    <col min="11781" max="11781" width="14.85546875" style="10" bestFit="1" customWidth="1"/>
    <col min="11782" max="11782" width="14.140625" style="10" bestFit="1" customWidth="1"/>
    <col min="11783" max="11784" width="11.42578125" style="10" bestFit="1" customWidth="1"/>
    <col min="11785" max="11788" width="9.5703125" style="10" bestFit="1" customWidth="1"/>
    <col min="11789" max="11789" width="14.42578125" style="10" bestFit="1" customWidth="1"/>
    <col min="11790" max="11793" width="8.42578125" style="10" bestFit="1" customWidth="1"/>
    <col min="11794" max="11794" width="18" style="10" bestFit="1" customWidth="1"/>
    <col min="11795" max="12033" width="9.140625" style="10"/>
    <col min="12034" max="12034" width="36.5703125" style="10" bestFit="1" customWidth="1"/>
    <col min="12035" max="12035" width="21.28515625" style="10" customWidth="1"/>
    <col min="12036" max="12036" width="20.85546875" style="10" bestFit="1" customWidth="1"/>
    <col min="12037" max="12037" width="14.85546875" style="10" bestFit="1" customWidth="1"/>
    <col min="12038" max="12038" width="14.140625" style="10" bestFit="1" customWidth="1"/>
    <col min="12039" max="12040" width="11.42578125" style="10" bestFit="1" customWidth="1"/>
    <col min="12041" max="12044" width="9.5703125" style="10" bestFit="1" customWidth="1"/>
    <col min="12045" max="12045" width="14.42578125" style="10" bestFit="1" customWidth="1"/>
    <col min="12046" max="12049" width="8.42578125" style="10" bestFit="1" customWidth="1"/>
    <col min="12050" max="12050" width="18" style="10" bestFit="1" customWidth="1"/>
    <col min="12051" max="12289" width="9.140625" style="10"/>
    <col min="12290" max="12290" width="36.5703125" style="10" bestFit="1" customWidth="1"/>
    <col min="12291" max="12291" width="21.28515625" style="10" customWidth="1"/>
    <col min="12292" max="12292" width="20.85546875" style="10" bestFit="1" customWidth="1"/>
    <col min="12293" max="12293" width="14.85546875" style="10" bestFit="1" customWidth="1"/>
    <col min="12294" max="12294" width="14.140625" style="10" bestFit="1" customWidth="1"/>
    <col min="12295" max="12296" width="11.42578125" style="10" bestFit="1" customWidth="1"/>
    <col min="12297" max="12300" width="9.5703125" style="10" bestFit="1" customWidth="1"/>
    <col min="12301" max="12301" width="14.42578125" style="10" bestFit="1" customWidth="1"/>
    <col min="12302" max="12305" width="8.42578125" style="10" bestFit="1" customWidth="1"/>
    <col min="12306" max="12306" width="18" style="10" bestFit="1" customWidth="1"/>
    <col min="12307" max="12545" width="9.140625" style="10"/>
    <col min="12546" max="12546" width="36.5703125" style="10" bestFit="1" customWidth="1"/>
    <col min="12547" max="12547" width="21.28515625" style="10" customWidth="1"/>
    <col min="12548" max="12548" width="20.85546875" style="10" bestFit="1" customWidth="1"/>
    <col min="12549" max="12549" width="14.85546875" style="10" bestFit="1" customWidth="1"/>
    <col min="12550" max="12550" width="14.140625" style="10" bestFit="1" customWidth="1"/>
    <col min="12551" max="12552" width="11.42578125" style="10" bestFit="1" customWidth="1"/>
    <col min="12553" max="12556" width="9.5703125" style="10" bestFit="1" customWidth="1"/>
    <col min="12557" max="12557" width="14.42578125" style="10" bestFit="1" customWidth="1"/>
    <col min="12558" max="12561" width="8.42578125" style="10" bestFit="1" customWidth="1"/>
    <col min="12562" max="12562" width="18" style="10" bestFit="1" customWidth="1"/>
    <col min="12563" max="12801" width="9.140625" style="10"/>
    <col min="12802" max="12802" width="36.5703125" style="10" bestFit="1" customWidth="1"/>
    <col min="12803" max="12803" width="21.28515625" style="10" customWidth="1"/>
    <col min="12804" max="12804" width="20.85546875" style="10" bestFit="1" customWidth="1"/>
    <col min="12805" max="12805" width="14.85546875" style="10" bestFit="1" customWidth="1"/>
    <col min="12806" max="12806" width="14.140625" style="10" bestFit="1" customWidth="1"/>
    <col min="12807" max="12808" width="11.42578125" style="10" bestFit="1" customWidth="1"/>
    <col min="12809" max="12812" width="9.5703125" style="10" bestFit="1" customWidth="1"/>
    <col min="12813" max="12813" width="14.42578125" style="10" bestFit="1" customWidth="1"/>
    <col min="12814" max="12817" width="8.42578125" style="10" bestFit="1" customWidth="1"/>
    <col min="12818" max="12818" width="18" style="10" bestFit="1" customWidth="1"/>
    <col min="12819" max="13057" width="9.140625" style="10"/>
    <col min="13058" max="13058" width="36.5703125" style="10" bestFit="1" customWidth="1"/>
    <col min="13059" max="13059" width="21.28515625" style="10" customWidth="1"/>
    <col min="13060" max="13060" width="20.85546875" style="10" bestFit="1" customWidth="1"/>
    <col min="13061" max="13061" width="14.85546875" style="10" bestFit="1" customWidth="1"/>
    <col min="13062" max="13062" width="14.140625" style="10" bestFit="1" customWidth="1"/>
    <col min="13063" max="13064" width="11.42578125" style="10" bestFit="1" customWidth="1"/>
    <col min="13065" max="13068" width="9.5703125" style="10" bestFit="1" customWidth="1"/>
    <col min="13069" max="13069" width="14.42578125" style="10" bestFit="1" customWidth="1"/>
    <col min="13070" max="13073" width="8.42578125" style="10" bestFit="1" customWidth="1"/>
    <col min="13074" max="13074" width="18" style="10" bestFit="1" customWidth="1"/>
    <col min="13075" max="13313" width="9.140625" style="10"/>
    <col min="13314" max="13314" width="36.5703125" style="10" bestFit="1" customWidth="1"/>
    <col min="13315" max="13315" width="21.28515625" style="10" customWidth="1"/>
    <col min="13316" max="13316" width="20.85546875" style="10" bestFit="1" customWidth="1"/>
    <col min="13317" max="13317" width="14.85546875" style="10" bestFit="1" customWidth="1"/>
    <col min="13318" max="13318" width="14.140625" style="10" bestFit="1" customWidth="1"/>
    <col min="13319" max="13320" width="11.42578125" style="10" bestFit="1" customWidth="1"/>
    <col min="13321" max="13324" width="9.5703125" style="10" bestFit="1" customWidth="1"/>
    <col min="13325" max="13325" width="14.42578125" style="10" bestFit="1" customWidth="1"/>
    <col min="13326" max="13329" width="8.42578125" style="10" bestFit="1" customWidth="1"/>
    <col min="13330" max="13330" width="18" style="10" bestFit="1" customWidth="1"/>
    <col min="13331" max="13569" width="9.140625" style="10"/>
    <col min="13570" max="13570" width="36.5703125" style="10" bestFit="1" customWidth="1"/>
    <col min="13571" max="13571" width="21.28515625" style="10" customWidth="1"/>
    <col min="13572" max="13572" width="20.85546875" style="10" bestFit="1" customWidth="1"/>
    <col min="13573" max="13573" width="14.85546875" style="10" bestFit="1" customWidth="1"/>
    <col min="13574" max="13574" width="14.140625" style="10" bestFit="1" customWidth="1"/>
    <col min="13575" max="13576" width="11.42578125" style="10" bestFit="1" customWidth="1"/>
    <col min="13577" max="13580" width="9.5703125" style="10" bestFit="1" customWidth="1"/>
    <col min="13581" max="13581" width="14.42578125" style="10" bestFit="1" customWidth="1"/>
    <col min="13582" max="13585" width="8.42578125" style="10" bestFit="1" customWidth="1"/>
    <col min="13586" max="13586" width="18" style="10" bestFit="1" customWidth="1"/>
    <col min="13587" max="13825" width="9.140625" style="10"/>
    <col min="13826" max="13826" width="36.5703125" style="10" bestFit="1" customWidth="1"/>
    <col min="13827" max="13827" width="21.28515625" style="10" customWidth="1"/>
    <col min="13828" max="13828" width="20.85546875" style="10" bestFit="1" customWidth="1"/>
    <col min="13829" max="13829" width="14.85546875" style="10" bestFit="1" customWidth="1"/>
    <col min="13830" max="13830" width="14.140625" style="10" bestFit="1" customWidth="1"/>
    <col min="13831" max="13832" width="11.42578125" style="10" bestFit="1" customWidth="1"/>
    <col min="13833" max="13836" width="9.5703125" style="10" bestFit="1" customWidth="1"/>
    <col min="13837" max="13837" width="14.42578125" style="10" bestFit="1" customWidth="1"/>
    <col min="13838" max="13841" width="8.42578125" style="10" bestFit="1" customWidth="1"/>
    <col min="13842" max="13842" width="18" style="10" bestFit="1" customWidth="1"/>
    <col min="13843" max="14081" width="9.140625" style="10"/>
    <col min="14082" max="14082" width="36.5703125" style="10" bestFit="1" customWidth="1"/>
    <col min="14083" max="14083" width="21.28515625" style="10" customWidth="1"/>
    <col min="14084" max="14084" width="20.85546875" style="10" bestFit="1" customWidth="1"/>
    <col min="14085" max="14085" width="14.85546875" style="10" bestFit="1" customWidth="1"/>
    <col min="14086" max="14086" width="14.140625" style="10" bestFit="1" customWidth="1"/>
    <col min="14087" max="14088" width="11.42578125" style="10" bestFit="1" customWidth="1"/>
    <col min="14089" max="14092" width="9.5703125" style="10" bestFit="1" customWidth="1"/>
    <col min="14093" max="14093" width="14.42578125" style="10" bestFit="1" customWidth="1"/>
    <col min="14094" max="14097" width="8.42578125" style="10" bestFit="1" customWidth="1"/>
    <col min="14098" max="14098" width="18" style="10" bestFit="1" customWidth="1"/>
    <col min="14099" max="14337" width="9.140625" style="10"/>
    <col min="14338" max="14338" width="36.5703125" style="10" bestFit="1" customWidth="1"/>
    <col min="14339" max="14339" width="21.28515625" style="10" customWidth="1"/>
    <col min="14340" max="14340" width="20.85546875" style="10" bestFit="1" customWidth="1"/>
    <col min="14341" max="14341" width="14.85546875" style="10" bestFit="1" customWidth="1"/>
    <col min="14342" max="14342" width="14.140625" style="10" bestFit="1" customWidth="1"/>
    <col min="14343" max="14344" width="11.42578125" style="10" bestFit="1" customWidth="1"/>
    <col min="14345" max="14348" width="9.5703125" style="10" bestFit="1" customWidth="1"/>
    <col min="14349" max="14349" width="14.42578125" style="10" bestFit="1" customWidth="1"/>
    <col min="14350" max="14353" width="8.42578125" style="10" bestFit="1" customWidth="1"/>
    <col min="14354" max="14354" width="18" style="10" bestFit="1" customWidth="1"/>
    <col min="14355" max="14593" width="9.140625" style="10"/>
    <col min="14594" max="14594" width="36.5703125" style="10" bestFit="1" customWidth="1"/>
    <col min="14595" max="14595" width="21.28515625" style="10" customWidth="1"/>
    <col min="14596" max="14596" width="20.85546875" style="10" bestFit="1" customWidth="1"/>
    <col min="14597" max="14597" width="14.85546875" style="10" bestFit="1" customWidth="1"/>
    <col min="14598" max="14598" width="14.140625" style="10" bestFit="1" customWidth="1"/>
    <col min="14599" max="14600" width="11.42578125" style="10" bestFit="1" customWidth="1"/>
    <col min="14601" max="14604" width="9.5703125" style="10" bestFit="1" customWidth="1"/>
    <col min="14605" max="14605" width="14.42578125" style="10" bestFit="1" customWidth="1"/>
    <col min="14606" max="14609" width="8.42578125" style="10" bestFit="1" customWidth="1"/>
    <col min="14610" max="14610" width="18" style="10" bestFit="1" customWidth="1"/>
    <col min="14611" max="14849" width="9.140625" style="10"/>
    <col min="14850" max="14850" width="36.5703125" style="10" bestFit="1" customWidth="1"/>
    <col min="14851" max="14851" width="21.28515625" style="10" customWidth="1"/>
    <col min="14852" max="14852" width="20.85546875" style="10" bestFit="1" customWidth="1"/>
    <col min="14853" max="14853" width="14.85546875" style="10" bestFit="1" customWidth="1"/>
    <col min="14854" max="14854" width="14.140625" style="10" bestFit="1" customWidth="1"/>
    <col min="14855" max="14856" width="11.42578125" style="10" bestFit="1" customWidth="1"/>
    <col min="14857" max="14860" width="9.5703125" style="10" bestFit="1" customWidth="1"/>
    <col min="14861" max="14861" width="14.42578125" style="10" bestFit="1" customWidth="1"/>
    <col min="14862" max="14865" width="8.42578125" style="10" bestFit="1" customWidth="1"/>
    <col min="14866" max="14866" width="18" style="10" bestFit="1" customWidth="1"/>
    <col min="14867" max="15105" width="9.140625" style="10"/>
    <col min="15106" max="15106" width="36.5703125" style="10" bestFit="1" customWidth="1"/>
    <col min="15107" max="15107" width="21.28515625" style="10" customWidth="1"/>
    <col min="15108" max="15108" width="20.85546875" style="10" bestFit="1" customWidth="1"/>
    <col min="15109" max="15109" width="14.85546875" style="10" bestFit="1" customWidth="1"/>
    <col min="15110" max="15110" width="14.140625" style="10" bestFit="1" customWidth="1"/>
    <col min="15111" max="15112" width="11.42578125" style="10" bestFit="1" customWidth="1"/>
    <col min="15113" max="15116" width="9.5703125" style="10" bestFit="1" customWidth="1"/>
    <col min="15117" max="15117" width="14.42578125" style="10" bestFit="1" customWidth="1"/>
    <col min="15118" max="15121" width="8.42578125" style="10" bestFit="1" customWidth="1"/>
    <col min="15122" max="15122" width="18" style="10" bestFit="1" customWidth="1"/>
    <col min="15123" max="15361" width="9.140625" style="10"/>
    <col min="15362" max="15362" width="36.5703125" style="10" bestFit="1" customWidth="1"/>
    <col min="15363" max="15363" width="21.28515625" style="10" customWidth="1"/>
    <col min="15364" max="15364" width="20.85546875" style="10" bestFit="1" customWidth="1"/>
    <col min="15365" max="15365" width="14.85546875" style="10" bestFit="1" customWidth="1"/>
    <col min="15366" max="15366" width="14.140625" style="10" bestFit="1" customWidth="1"/>
    <col min="15367" max="15368" width="11.42578125" style="10" bestFit="1" customWidth="1"/>
    <col min="15369" max="15372" width="9.5703125" style="10" bestFit="1" customWidth="1"/>
    <col min="15373" max="15373" width="14.42578125" style="10" bestFit="1" customWidth="1"/>
    <col min="15374" max="15377" width="8.42578125" style="10" bestFit="1" customWidth="1"/>
    <col min="15378" max="15378" width="18" style="10" bestFit="1" customWidth="1"/>
    <col min="15379" max="15617" width="9.140625" style="10"/>
    <col min="15618" max="15618" width="36.5703125" style="10" bestFit="1" customWidth="1"/>
    <col min="15619" max="15619" width="21.28515625" style="10" customWidth="1"/>
    <col min="15620" max="15620" width="20.85546875" style="10" bestFit="1" customWidth="1"/>
    <col min="15621" max="15621" width="14.85546875" style="10" bestFit="1" customWidth="1"/>
    <col min="15622" max="15622" width="14.140625" style="10" bestFit="1" customWidth="1"/>
    <col min="15623" max="15624" width="11.42578125" style="10" bestFit="1" customWidth="1"/>
    <col min="15625" max="15628" width="9.5703125" style="10" bestFit="1" customWidth="1"/>
    <col min="15629" max="15629" width="14.42578125" style="10" bestFit="1" customWidth="1"/>
    <col min="15630" max="15633" width="8.42578125" style="10" bestFit="1" customWidth="1"/>
    <col min="15634" max="15634" width="18" style="10" bestFit="1" customWidth="1"/>
    <col min="15635" max="15873" width="9.140625" style="10"/>
    <col min="15874" max="15874" width="36.5703125" style="10" bestFit="1" customWidth="1"/>
    <col min="15875" max="15875" width="21.28515625" style="10" customWidth="1"/>
    <col min="15876" max="15876" width="20.85546875" style="10" bestFit="1" customWidth="1"/>
    <col min="15877" max="15877" width="14.85546875" style="10" bestFit="1" customWidth="1"/>
    <col min="15878" max="15878" width="14.140625" style="10" bestFit="1" customWidth="1"/>
    <col min="15879" max="15880" width="11.42578125" style="10" bestFit="1" customWidth="1"/>
    <col min="15881" max="15884" width="9.5703125" style="10" bestFit="1" customWidth="1"/>
    <col min="15885" max="15885" width="14.42578125" style="10" bestFit="1" customWidth="1"/>
    <col min="15886" max="15889" width="8.42578125" style="10" bestFit="1" customWidth="1"/>
    <col min="15890" max="15890" width="18" style="10" bestFit="1" customWidth="1"/>
    <col min="15891" max="16129" width="9.140625" style="10"/>
    <col min="16130" max="16130" width="36.5703125" style="10" bestFit="1" customWidth="1"/>
    <col min="16131" max="16131" width="21.28515625" style="10" customWidth="1"/>
    <col min="16132" max="16132" width="20.85546875" style="10" bestFit="1" customWidth="1"/>
    <col min="16133" max="16133" width="14.85546875" style="10" bestFit="1" customWidth="1"/>
    <col min="16134" max="16134" width="14.140625" style="10" bestFit="1" customWidth="1"/>
    <col min="16135" max="16136" width="11.42578125" style="10" bestFit="1" customWidth="1"/>
    <col min="16137" max="16140" width="9.5703125" style="10" bestFit="1" customWidth="1"/>
    <col min="16141" max="16141" width="14.42578125" style="10" bestFit="1" customWidth="1"/>
    <col min="16142" max="16145" width="8.42578125" style="10" bestFit="1" customWidth="1"/>
    <col min="16146" max="16146" width="18" style="10" bestFit="1" customWidth="1"/>
    <col min="16147" max="16384" width="9.140625" style="10"/>
  </cols>
  <sheetData>
    <row r="1" spans="1:21" ht="18" customHeight="1" x14ac:dyDescent="0.2">
      <c r="B1" s="66" t="s">
        <v>162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1" ht="18" customHeight="1" x14ac:dyDescent="0.2"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1" ht="18" customHeight="1" x14ac:dyDescent="0.2">
      <c r="B3" s="45" t="s">
        <v>49</v>
      </c>
      <c r="C3" s="65" t="s">
        <v>50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1" ht="18" customHeight="1" x14ac:dyDescent="0.2">
      <c r="B4" s="45" t="s">
        <v>51</v>
      </c>
      <c r="C4" s="65" t="s">
        <v>52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21" ht="18" customHeight="1" x14ac:dyDescent="0.2">
      <c r="B5" s="45" t="s">
        <v>53</v>
      </c>
      <c r="C5" s="65" t="s">
        <v>138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21" ht="18" customHeight="1" x14ac:dyDescent="0.2">
      <c r="B6" s="45" t="s">
        <v>54</v>
      </c>
      <c r="C6" s="88" t="s">
        <v>155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21" ht="18" customHeight="1" x14ac:dyDescent="0.2">
      <c r="B7" s="45" t="s">
        <v>55</v>
      </c>
      <c r="C7" s="65" t="s">
        <v>56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21" ht="44.25" customHeight="1" x14ac:dyDescent="0.2">
      <c r="B8" s="67" t="s">
        <v>0</v>
      </c>
      <c r="C8" s="67"/>
      <c r="D8" s="68" t="s">
        <v>1</v>
      </c>
      <c r="E8" s="67" t="s">
        <v>57</v>
      </c>
      <c r="F8" s="67"/>
      <c r="G8" s="67"/>
      <c r="H8" s="69" t="s">
        <v>126</v>
      </c>
      <c r="I8" s="72" t="s">
        <v>128</v>
      </c>
      <c r="J8" s="73"/>
      <c r="K8" s="73"/>
      <c r="L8" s="74"/>
      <c r="M8" s="11"/>
      <c r="N8" s="72" t="s">
        <v>129</v>
      </c>
      <c r="O8" s="73"/>
      <c r="P8" s="73"/>
      <c r="Q8" s="74"/>
      <c r="R8" s="11"/>
    </row>
    <row r="9" spans="1:21" ht="18" customHeight="1" x14ac:dyDescent="0.2">
      <c r="B9" s="67"/>
      <c r="C9" s="67"/>
      <c r="D9" s="68"/>
      <c r="E9" s="46" t="s">
        <v>58</v>
      </c>
      <c r="F9" s="46" t="s">
        <v>59</v>
      </c>
      <c r="G9" s="67" t="s">
        <v>2</v>
      </c>
      <c r="H9" s="70"/>
      <c r="I9" s="75"/>
      <c r="J9" s="76"/>
      <c r="K9" s="76"/>
      <c r="L9" s="77"/>
      <c r="M9" s="11"/>
      <c r="N9" s="75"/>
      <c r="O9" s="76"/>
      <c r="P9" s="76"/>
      <c r="Q9" s="77"/>
      <c r="R9" s="11"/>
    </row>
    <row r="10" spans="1:21" ht="30.75" customHeight="1" x14ac:dyDescent="0.2">
      <c r="B10" s="67"/>
      <c r="C10" s="67"/>
      <c r="D10" s="68"/>
      <c r="E10" s="46" t="s">
        <v>60</v>
      </c>
      <c r="F10" s="46" t="s">
        <v>61</v>
      </c>
      <c r="G10" s="67"/>
      <c r="H10" s="71"/>
      <c r="I10" s="46" t="s">
        <v>66</v>
      </c>
      <c r="J10" s="46" t="s">
        <v>62</v>
      </c>
      <c r="K10" s="46" t="s">
        <v>63</v>
      </c>
      <c r="L10" s="46" t="s">
        <v>64</v>
      </c>
      <c r="M10" s="46" t="s">
        <v>65</v>
      </c>
      <c r="N10" s="46" t="s">
        <v>66</v>
      </c>
      <c r="O10" s="46" t="s">
        <v>62</v>
      </c>
      <c r="P10" s="46" t="s">
        <v>63</v>
      </c>
      <c r="Q10" s="46" t="s">
        <v>64</v>
      </c>
      <c r="R10" s="12" t="s">
        <v>65</v>
      </c>
    </row>
    <row r="11" spans="1:21" ht="26.25" hidden="1" customHeight="1" x14ac:dyDescent="0.2">
      <c r="B11" s="67">
        <v>1</v>
      </c>
      <c r="C11" s="67"/>
      <c r="D11" s="47">
        <v>2</v>
      </c>
      <c r="E11" s="46">
        <v>3</v>
      </c>
      <c r="F11" s="46">
        <v>4</v>
      </c>
      <c r="G11" s="46" t="s">
        <v>67</v>
      </c>
      <c r="H11" s="13" t="s">
        <v>68</v>
      </c>
      <c r="I11" s="46">
        <v>7</v>
      </c>
      <c r="J11" s="46">
        <v>8</v>
      </c>
      <c r="K11" s="46">
        <v>9</v>
      </c>
      <c r="L11" s="46">
        <v>10</v>
      </c>
      <c r="M11" s="46" t="s">
        <v>69</v>
      </c>
      <c r="N11" s="46">
        <v>12</v>
      </c>
      <c r="O11" s="46">
        <v>13</v>
      </c>
      <c r="P11" s="46">
        <v>14</v>
      </c>
      <c r="Q11" s="46">
        <v>15</v>
      </c>
      <c r="R11" s="12" t="s">
        <v>70</v>
      </c>
    </row>
    <row r="12" spans="1:21" s="16" customFormat="1" ht="18" customHeight="1" thickBot="1" x14ac:dyDescent="0.4">
      <c r="B12" s="79" t="s">
        <v>71</v>
      </c>
      <c r="C12" s="79"/>
      <c r="D12" s="14"/>
      <c r="E12" s="1">
        <f t="shared" ref="E12:G12" si="0">E13+E50+E75+E82</f>
        <v>37948.657510000005</v>
      </c>
      <c r="F12" s="1">
        <f t="shared" si="0"/>
        <v>15410.11649</v>
      </c>
      <c r="G12" s="1">
        <f t="shared" si="0"/>
        <v>53358.773999999998</v>
      </c>
      <c r="H12" s="43">
        <f>M12+R12</f>
        <v>44988.650027700831</v>
      </c>
      <c r="I12" s="1">
        <f>I13+I50+I75+I82</f>
        <v>9829.6899999999987</v>
      </c>
      <c r="J12" s="1">
        <f>J13+J50+J75+J82</f>
        <v>12746.65</v>
      </c>
      <c r="K12" s="1">
        <f>K13+K50+K75+K82</f>
        <v>10541.58</v>
      </c>
      <c r="L12" s="1">
        <f>L13+L50+L75+L82</f>
        <v>11695.730027700831</v>
      </c>
      <c r="M12" s="1">
        <f t="shared" ref="M12:M17" si="1">SUM(I12:L12)</f>
        <v>44813.650027700831</v>
      </c>
      <c r="N12" s="1">
        <f>N13+N50+N75+N82</f>
        <v>0</v>
      </c>
      <c r="O12" s="1">
        <f>O13+O50+O75+O82</f>
        <v>0</v>
      </c>
      <c r="P12" s="1">
        <f>P13+P50+P75+P82</f>
        <v>0</v>
      </c>
      <c r="Q12" s="1">
        <f>Q13+Q50+Q75+Q82</f>
        <v>175</v>
      </c>
      <c r="R12" s="1">
        <f>SUM(N12:Q12)</f>
        <v>175</v>
      </c>
      <c r="T12" s="17"/>
    </row>
    <row r="13" spans="1:21" s="16" customFormat="1" ht="39.75" customHeight="1" thickTop="1" x14ac:dyDescent="0.25">
      <c r="B13" s="79" t="s">
        <v>3</v>
      </c>
      <c r="C13" s="79"/>
      <c r="D13" s="14">
        <v>101101</v>
      </c>
      <c r="E13" s="18">
        <f t="shared" ref="E13:G13" si="2">E14+E23+E34</f>
        <v>34953.957390000003</v>
      </c>
      <c r="F13" s="18">
        <f t="shared" si="2"/>
        <v>13960.712609999999</v>
      </c>
      <c r="G13" s="18">
        <f t="shared" si="2"/>
        <v>48914.67</v>
      </c>
      <c r="H13" s="15">
        <f t="shared" ref="H13:H76" si="3">M13+R13</f>
        <v>42505.650027700831</v>
      </c>
      <c r="I13" s="18">
        <f>I14+I23+I34</f>
        <v>9208.9399999999987</v>
      </c>
      <c r="J13" s="18">
        <f>J14+J23+J34</f>
        <v>12125.9</v>
      </c>
      <c r="K13" s="18">
        <f>K14+K23+K34</f>
        <v>9920.83</v>
      </c>
      <c r="L13" s="18">
        <f>L14+L23+L34</f>
        <v>11074.980027700831</v>
      </c>
      <c r="M13" s="18">
        <f t="shared" si="1"/>
        <v>42330.650027700831</v>
      </c>
      <c r="N13" s="18">
        <f>N14+N23+N34</f>
        <v>0</v>
      </c>
      <c r="O13" s="18">
        <f>O14+O23+O34</f>
        <v>0</v>
      </c>
      <c r="P13" s="18">
        <f>P14+P23+P34</f>
        <v>0</v>
      </c>
      <c r="Q13" s="18">
        <f>Q14+Q23+Q34</f>
        <v>175</v>
      </c>
      <c r="R13" s="18">
        <f>SUM(N13:Q13)</f>
        <v>175</v>
      </c>
      <c r="S13" s="19"/>
      <c r="T13" s="17"/>
    </row>
    <row r="14" spans="1:21" s="16" customFormat="1" ht="23.25" customHeight="1" x14ac:dyDescent="0.25">
      <c r="B14" s="80" t="s">
        <v>31</v>
      </c>
      <c r="C14" s="80"/>
      <c r="D14" s="14">
        <v>100000000000000</v>
      </c>
      <c r="E14" s="3">
        <f t="shared" ref="E14:G14" si="4">E15+E18+E21</f>
        <v>6550.3310099999999</v>
      </c>
      <c r="F14" s="3">
        <f t="shared" si="4"/>
        <v>4592.6689900000001</v>
      </c>
      <c r="G14" s="3">
        <f t="shared" si="4"/>
        <v>11143</v>
      </c>
      <c r="H14" s="20">
        <f t="shared" si="3"/>
        <v>11310</v>
      </c>
      <c r="I14" s="3">
        <f>I15+I18+I21</f>
        <v>2414.5</v>
      </c>
      <c r="J14" s="3">
        <f>J15+J18+J21</f>
        <v>3153.5</v>
      </c>
      <c r="K14" s="3">
        <f>K15+K18+K21</f>
        <v>2256.5</v>
      </c>
      <c r="L14" s="3">
        <f>L15+L18+L21</f>
        <v>3310.5</v>
      </c>
      <c r="M14" s="3">
        <f t="shared" si="1"/>
        <v>11135</v>
      </c>
      <c r="N14" s="3">
        <f>N15+N18+N21</f>
        <v>0</v>
      </c>
      <c r="O14" s="3">
        <f>O15+O18+O21</f>
        <v>0</v>
      </c>
      <c r="P14" s="3">
        <f>P15+P18+P21</f>
        <v>0</v>
      </c>
      <c r="Q14" s="3">
        <f>Q15+Q18+Q21</f>
        <v>175</v>
      </c>
      <c r="R14" s="3">
        <f t="shared" ref="R14:R27" si="5">SUM(N14:Q14)</f>
        <v>175</v>
      </c>
      <c r="S14" s="21"/>
      <c r="T14" s="17"/>
    </row>
    <row r="15" spans="1:21" s="16" customFormat="1" ht="24.75" customHeight="1" x14ac:dyDescent="0.25">
      <c r="B15" s="81" t="s">
        <v>32</v>
      </c>
      <c r="C15" s="81"/>
      <c r="D15" s="14">
        <v>100000100001000</v>
      </c>
      <c r="E15" s="3">
        <f t="shared" ref="E15:G15" si="6">E16+E17</f>
        <v>6550.3310099999999</v>
      </c>
      <c r="F15" s="3">
        <f t="shared" si="6"/>
        <v>4592.6689900000001</v>
      </c>
      <c r="G15" s="3">
        <f t="shared" si="6"/>
        <v>11143</v>
      </c>
      <c r="H15" s="20">
        <f t="shared" si="3"/>
        <v>11135</v>
      </c>
      <c r="I15" s="3">
        <f>I16+I17</f>
        <v>2414.5</v>
      </c>
      <c r="J15" s="3">
        <f>J16+J17</f>
        <v>3153.5</v>
      </c>
      <c r="K15" s="3">
        <f>K16+K17</f>
        <v>2256.5</v>
      </c>
      <c r="L15" s="3">
        <f>L16+L17</f>
        <v>3310.5</v>
      </c>
      <c r="M15" s="3">
        <f t="shared" si="1"/>
        <v>11135</v>
      </c>
      <c r="N15" s="3">
        <f>N16+N17</f>
        <v>0</v>
      </c>
      <c r="O15" s="3">
        <f>O16+O17</f>
        <v>0</v>
      </c>
      <c r="P15" s="3">
        <f>P16+P17</f>
        <v>0</v>
      </c>
      <c r="Q15" s="3">
        <f>Q16+Q17</f>
        <v>0</v>
      </c>
      <c r="R15" s="3">
        <f t="shared" si="5"/>
        <v>0</v>
      </c>
      <c r="S15" s="21"/>
      <c r="T15" s="17"/>
    </row>
    <row r="16" spans="1:21" ht="18" customHeight="1" x14ac:dyDescent="0.25">
      <c r="A16" s="10" t="s">
        <v>72</v>
      </c>
      <c r="B16" s="78" t="s">
        <v>12</v>
      </c>
      <c r="C16" s="78"/>
      <c r="D16" s="22"/>
      <c r="E16" s="2">
        <v>4611.2466100000001</v>
      </c>
      <c r="F16" s="44">
        <f t="shared" ref="F16:F74" si="7">G16-E16</f>
        <v>3841.7533899999999</v>
      </c>
      <c r="G16" s="2">
        <v>8453</v>
      </c>
      <c r="H16" s="23">
        <f t="shared" si="3"/>
        <v>8406</v>
      </c>
      <c r="I16" s="2">
        <v>1749.9999999999998</v>
      </c>
      <c r="J16" s="2">
        <v>2409</v>
      </c>
      <c r="K16" s="2">
        <v>1749.9999999999998</v>
      </c>
      <c r="L16" s="2">
        <v>2497</v>
      </c>
      <c r="M16" s="2">
        <f t="shared" si="1"/>
        <v>8406</v>
      </c>
      <c r="N16" s="2"/>
      <c r="O16" s="2"/>
      <c r="P16" s="2"/>
      <c r="Q16" s="2"/>
      <c r="R16" s="2">
        <f t="shared" si="5"/>
        <v>0</v>
      </c>
      <c r="S16" s="21"/>
      <c r="T16" s="17"/>
      <c r="U16" s="24"/>
    </row>
    <row r="17" spans="1:20" ht="18" customHeight="1" x14ac:dyDescent="0.25">
      <c r="A17" s="10" t="s">
        <v>73</v>
      </c>
      <c r="B17" s="78" t="s">
        <v>13</v>
      </c>
      <c r="C17" s="78"/>
      <c r="D17" s="22"/>
      <c r="E17" s="2">
        <v>1939.0844</v>
      </c>
      <c r="F17" s="44">
        <f t="shared" si="7"/>
        <v>750.91560000000004</v>
      </c>
      <c r="G17" s="2">
        <v>2690</v>
      </c>
      <c r="H17" s="23">
        <f t="shared" si="3"/>
        <v>2729</v>
      </c>
      <c r="I17" s="2">
        <v>664.5</v>
      </c>
      <c r="J17" s="2">
        <v>744.5</v>
      </c>
      <c r="K17" s="2">
        <v>506.5</v>
      </c>
      <c r="L17" s="2">
        <v>813.5</v>
      </c>
      <c r="M17" s="2">
        <f t="shared" si="1"/>
        <v>2729</v>
      </c>
      <c r="N17" s="2"/>
      <c r="O17" s="2"/>
      <c r="P17" s="2"/>
      <c r="Q17" s="2"/>
      <c r="R17" s="2">
        <f t="shared" si="5"/>
        <v>0</v>
      </c>
      <c r="S17" s="21"/>
      <c r="T17" s="17"/>
    </row>
    <row r="18" spans="1:20" s="16" customFormat="1" ht="18" customHeight="1" x14ac:dyDescent="0.25">
      <c r="B18" s="81" t="s">
        <v>33</v>
      </c>
      <c r="C18" s="81"/>
      <c r="D18" s="14">
        <v>100000100002000</v>
      </c>
      <c r="E18" s="3">
        <f t="shared" ref="E18:G18" si="8">E19+E20</f>
        <v>0</v>
      </c>
      <c r="F18" s="3">
        <f t="shared" si="8"/>
        <v>0</v>
      </c>
      <c r="G18" s="3">
        <f t="shared" si="8"/>
        <v>0</v>
      </c>
      <c r="H18" s="20">
        <f t="shared" si="3"/>
        <v>0</v>
      </c>
      <c r="I18" s="3">
        <f>I19+I20</f>
        <v>0</v>
      </c>
      <c r="J18" s="3">
        <f>J19+J20</f>
        <v>0</v>
      </c>
      <c r="K18" s="3">
        <f>K19+K20</f>
        <v>0</v>
      </c>
      <c r="L18" s="3">
        <f>L19+L20</f>
        <v>0</v>
      </c>
      <c r="M18" s="3">
        <f t="shared" ref="M18:M27" si="9">SUM(I18:L18)</f>
        <v>0</v>
      </c>
      <c r="N18" s="3">
        <f>N19+N20</f>
        <v>0</v>
      </c>
      <c r="O18" s="3">
        <f>O19+O20</f>
        <v>0</v>
      </c>
      <c r="P18" s="3">
        <f>P19+P20</f>
        <v>0</v>
      </c>
      <c r="Q18" s="3">
        <f>Q19+Q20</f>
        <v>0</v>
      </c>
      <c r="R18" s="3">
        <f t="shared" si="5"/>
        <v>0</v>
      </c>
      <c r="S18" s="21"/>
      <c r="T18" s="17"/>
    </row>
    <row r="19" spans="1:20" ht="18" customHeight="1" x14ac:dyDescent="0.25">
      <c r="A19" s="10" t="s">
        <v>72</v>
      </c>
      <c r="B19" s="78" t="s">
        <v>12</v>
      </c>
      <c r="C19" s="78"/>
      <c r="D19" s="22"/>
      <c r="E19" s="2"/>
      <c r="F19" s="2"/>
      <c r="G19" s="2"/>
      <c r="H19" s="23">
        <f t="shared" si="3"/>
        <v>0</v>
      </c>
      <c r="I19" s="2"/>
      <c r="J19" s="2"/>
      <c r="K19" s="2"/>
      <c r="L19" s="2"/>
      <c r="M19" s="2">
        <f t="shared" si="9"/>
        <v>0</v>
      </c>
      <c r="N19" s="2"/>
      <c r="O19" s="2"/>
      <c r="P19" s="2"/>
      <c r="Q19" s="2"/>
      <c r="R19" s="2">
        <f t="shared" si="5"/>
        <v>0</v>
      </c>
      <c r="S19" s="21"/>
      <c r="T19" s="17"/>
    </row>
    <row r="20" spans="1:20" ht="18" customHeight="1" x14ac:dyDescent="0.25">
      <c r="A20" s="10" t="s">
        <v>73</v>
      </c>
      <c r="B20" s="78" t="s">
        <v>13</v>
      </c>
      <c r="C20" s="78"/>
      <c r="D20" s="22"/>
      <c r="E20" s="2"/>
      <c r="F20" s="2"/>
      <c r="G20" s="2"/>
      <c r="H20" s="23">
        <f t="shared" si="3"/>
        <v>0</v>
      </c>
      <c r="I20" s="2"/>
      <c r="J20" s="2"/>
      <c r="K20" s="2"/>
      <c r="L20" s="2"/>
      <c r="M20" s="2">
        <f t="shared" si="9"/>
        <v>0</v>
      </c>
      <c r="N20" s="2"/>
      <c r="O20" s="2"/>
      <c r="P20" s="2"/>
      <c r="Q20" s="2"/>
      <c r="R20" s="2">
        <f t="shared" si="5"/>
        <v>0</v>
      </c>
      <c r="S20" s="21"/>
      <c r="T20" s="17"/>
    </row>
    <row r="21" spans="1:20" s="16" customFormat="1" ht="18" customHeight="1" x14ac:dyDescent="0.25">
      <c r="B21" s="81" t="s">
        <v>105</v>
      </c>
      <c r="C21" s="81"/>
      <c r="D21" s="14">
        <v>100000100003000</v>
      </c>
      <c r="E21" s="3">
        <f t="shared" ref="E21:G21" si="10">E22</f>
        <v>0</v>
      </c>
      <c r="F21" s="3">
        <f t="shared" si="10"/>
        <v>0</v>
      </c>
      <c r="G21" s="3">
        <f t="shared" si="10"/>
        <v>0</v>
      </c>
      <c r="H21" s="20">
        <f t="shared" si="3"/>
        <v>175</v>
      </c>
      <c r="I21" s="3">
        <f>I22</f>
        <v>0</v>
      </c>
      <c r="J21" s="3">
        <f>J22</f>
        <v>0</v>
      </c>
      <c r="K21" s="3">
        <f>K22</f>
        <v>0</v>
      </c>
      <c r="L21" s="3">
        <f>L22</f>
        <v>0</v>
      </c>
      <c r="M21" s="3">
        <f t="shared" si="9"/>
        <v>0</v>
      </c>
      <c r="N21" s="3">
        <f>N22</f>
        <v>0</v>
      </c>
      <c r="O21" s="3">
        <f>O22</f>
        <v>0</v>
      </c>
      <c r="P21" s="3">
        <f>P22</f>
        <v>0</v>
      </c>
      <c r="Q21" s="3">
        <f>Q22</f>
        <v>175</v>
      </c>
      <c r="R21" s="3">
        <f t="shared" si="5"/>
        <v>175</v>
      </c>
      <c r="S21" s="21"/>
      <c r="T21" s="17"/>
    </row>
    <row r="22" spans="1:20" ht="18" customHeight="1" x14ac:dyDescent="0.25">
      <c r="A22" s="10" t="s">
        <v>72</v>
      </c>
      <c r="B22" s="78" t="s">
        <v>12</v>
      </c>
      <c r="C22" s="78"/>
      <c r="D22" s="22"/>
      <c r="E22" s="2"/>
      <c r="F22" s="44">
        <f t="shared" si="7"/>
        <v>0</v>
      </c>
      <c r="G22" s="2"/>
      <c r="H22" s="23">
        <f t="shared" si="3"/>
        <v>175</v>
      </c>
      <c r="I22" s="2"/>
      <c r="J22" s="2"/>
      <c r="K22" s="2"/>
      <c r="L22" s="2"/>
      <c r="M22" s="2">
        <f t="shared" si="9"/>
        <v>0</v>
      </c>
      <c r="N22" s="2"/>
      <c r="O22" s="2"/>
      <c r="P22" s="2"/>
      <c r="Q22" s="2">
        <v>175</v>
      </c>
      <c r="R22" s="2">
        <f t="shared" si="5"/>
        <v>175</v>
      </c>
      <c r="S22" s="21"/>
      <c r="T22" s="17"/>
    </row>
    <row r="23" spans="1:20" s="16" customFormat="1" ht="18" customHeight="1" x14ac:dyDescent="0.25">
      <c r="B23" s="80" t="s">
        <v>34</v>
      </c>
      <c r="C23" s="80"/>
      <c r="D23" s="14">
        <v>200000000000000</v>
      </c>
      <c r="E23" s="3">
        <f t="shared" ref="E23:G23" si="11">E24+E28+E31</f>
        <v>1805.7817400000001</v>
      </c>
      <c r="F23" s="3">
        <f t="shared" si="11"/>
        <v>718.21825999999987</v>
      </c>
      <c r="G23" s="3">
        <f t="shared" si="11"/>
        <v>2524</v>
      </c>
      <c r="H23" s="20">
        <f t="shared" si="3"/>
        <v>0</v>
      </c>
      <c r="I23" s="3">
        <f>I24+I28+I31</f>
        <v>0</v>
      </c>
      <c r="J23" s="3">
        <f>J24+J28+J31</f>
        <v>0</v>
      </c>
      <c r="K23" s="3">
        <f>K24+K28+K31</f>
        <v>0</v>
      </c>
      <c r="L23" s="3">
        <f>L24+L28+L31</f>
        <v>0</v>
      </c>
      <c r="M23" s="3">
        <f t="shared" si="9"/>
        <v>0</v>
      </c>
      <c r="N23" s="3">
        <f>N24+N28+N31</f>
        <v>0</v>
      </c>
      <c r="O23" s="3">
        <f>O24+O28+O31</f>
        <v>0</v>
      </c>
      <c r="P23" s="3">
        <f>P24+P28+P31</f>
        <v>0</v>
      </c>
      <c r="Q23" s="3">
        <f>Q24+Q28+Q31</f>
        <v>0</v>
      </c>
      <c r="R23" s="3">
        <f t="shared" si="5"/>
        <v>0</v>
      </c>
      <c r="S23" s="21"/>
      <c r="T23" s="17"/>
    </row>
    <row r="24" spans="1:20" s="16" customFormat="1" ht="27" customHeight="1" x14ac:dyDescent="0.25">
      <c r="B24" s="81" t="s">
        <v>35</v>
      </c>
      <c r="C24" s="81"/>
      <c r="D24" s="14">
        <v>200000100001000</v>
      </c>
      <c r="E24" s="3">
        <f t="shared" ref="E24:G24" si="12">E25+E26+E27</f>
        <v>1805.7817400000001</v>
      </c>
      <c r="F24" s="3">
        <f t="shared" si="12"/>
        <v>718.21825999999987</v>
      </c>
      <c r="G24" s="3">
        <f t="shared" si="12"/>
        <v>2524</v>
      </c>
      <c r="H24" s="20">
        <f t="shared" si="3"/>
        <v>0</v>
      </c>
      <c r="I24" s="3">
        <f>I25+I26+I27</f>
        <v>0</v>
      </c>
      <c r="J24" s="3">
        <f>J25+J26+J27</f>
        <v>0</v>
      </c>
      <c r="K24" s="3">
        <f>K25+K26+K27</f>
        <v>0</v>
      </c>
      <c r="L24" s="3">
        <f>L25+L26+L27</f>
        <v>0</v>
      </c>
      <c r="M24" s="3">
        <f t="shared" si="9"/>
        <v>0</v>
      </c>
      <c r="N24" s="3">
        <f>N25+N26+N27</f>
        <v>0</v>
      </c>
      <c r="O24" s="3">
        <f>O25+O26+O27</f>
        <v>0</v>
      </c>
      <c r="P24" s="3">
        <f>P25+P26+P27</f>
        <v>0</v>
      </c>
      <c r="Q24" s="3">
        <f>Q25+Q26+Q27</f>
        <v>0</v>
      </c>
      <c r="R24" s="3">
        <f t="shared" si="5"/>
        <v>0</v>
      </c>
      <c r="S24" s="21"/>
      <c r="T24" s="17"/>
    </row>
    <row r="25" spans="1:20" ht="18" customHeight="1" x14ac:dyDescent="0.25">
      <c r="A25" s="10" t="s">
        <v>72</v>
      </c>
      <c r="B25" s="78" t="s">
        <v>12</v>
      </c>
      <c r="C25" s="78"/>
      <c r="D25" s="22"/>
      <c r="E25" s="2"/>
      <c r="F25" s="44">
        <f t="shared" si="7"/>
        <v>0</v>
      </c>
      <c r="G25" s="2"/>
      <c r="H25" s="23">
        <f t="shared" si="3"/>
        <v>0</v>
      </c>
      <c r="I25" s="2"/>
      <c r="J25" s="2"/>
      <c r="K25" s="2"/>
      <c r="L25" s="2"/>
      <c r="M25" s="2">
        <f t="shared" si="9"/>
        <v>0</v>
      </c>
      <c r="N25" s="2"/>
      <c r="O25" s="2"/>
      <c r="P25" s="2"/>
      <c r="Q25" s="2"/>
      <c r="R25" s="2">
        <f t="shared" si="5"/>
        <v>0</v>
      </c>
      <c r="S25" s="21"/>
      <c r="T25" s="17"/>
    </row>
    <row r="26" spans="1:20" ht="18" customHeight="1" x14ac:dyDescent="0.25">
      <c r="A26" s="10" t="s">
        <v>73</v>
      </c>
      <c r="B26" s="78" t="s">
        <v>13</v>
      </c>
      <c r="C26" s="78"/>
      <c r="D26" s="22"/>
      <c r="E26" s="2">
        <v>1805.7817400000001</v>
      </c>
      <c r="F26" s="44">
        <f t="shared" si="7"/>
        <v>718.21825999999987</v>
      </c>
      <c r="G26" s="2">
        <v>2524</v>
      </c>
      <c r="H26" s="23">
        <f t="shared" si="3"/>
        <v>0</v>
      </c>
      <c r="I26" s="2"/>
      <c r="J26" s="2"/>
      <c r="K26" s="2"/>
      <c r="L26" s="2"/>
      <c r="M26" s="2">
        <f t="shared" si="9"/>
        <v>0</v>
      </c>
      <c r="N26" s="2"/>
      <c r="O26" s="2"/>
      <c r="P26" s="2"/>
      <c r="Q26" s="2"/>
      <c r="R26" s="2">
        <f t="shared" si="5"/>
        <v>0</v>
      </c>
      <c r="S26" s="21"/>
      <c r="T26" s="17"/>
    </row>
    <row r="27" spans="1:20" ht="18" customHeight="1" x14ac:dyDescent="0.25">
      <c r="A27" s="10" t="s">
        <v>106</v>
      </c>
      <c r="B27" s="78" t="s">
        <v>14</v>
      </c>
      <c r="C27" s="78"/>
      <c r="D27" s="22"/>
      <c r="E27" s="2"/>
      <c r="F27" s="44">
        <f t="shared" si="7"/>
        <v>0</v>
      </c>
      <c r="G27" s="2"/>
      <c r="H27" s="23">
        <f t="shared" si="3"/>
        <v>0</v>
      </c>
      <c r="I27" s="2"/>
      <c r="J27" s="2"/>
      <c r="K27" s="2"/>
      <c r="L27" s="2"/>
      <c r="M27" s="2">
        <f t="shared" si="9"/>
        <v>0</v>
      </c>
      <c r="N27" s="2"/>
      <c r="O27" s="2"/>
      <c r="P27" s="2"/>
      <c r="Q27" s="2"/>
      <c r="R27" s="2">
        <f t="shared" si="5"/>
        <v>0</v>
      </c>
      <c r="S27" s="21"/>
      <c r="T27" s="17"/>
    </row>
    <row r="28" spans="1:20" s="16" customFormat="1" ht="34.5" customHeight="1" x14ac:dyDescent="0.25">
      <c r="B28" s="81" t="s">
        <v>36</v>
      </c>
      <c r="C28" s="81"/>
      <c r="D28" s="14">
        <v>200000100002000</v>
      </c>
      <c r="E28" s="3">
        <f t="shared" ref="E28:G28" si="13">E29+E30</f>
        <v>0</v>
      </c>
      <c r="F28" s="3">
        <f t="shared" si="13"/>
        <v>0</v>
      </c>
      <c r="G28" s="3">
        <f t="shared" si="13"/>
        <v>0</v>
      </c>
      <c r="H28" s="20">
        <f t="shared" si="3"/>
        <v>0</v>
      </c>
      <c r="I28" s="3">
        <f>I29+I30</f>
        <v>0</v>
      </c>
      <c r="J28" s="3">
        <f>J29+J30</f>
        <v>0</v>
      </c>
      <c r="K28" s="3">
        <f>K29+K30</f>
        <v>0</v>
      </c>
      <c r="L28" s="3">
        <f>L29+L30</f>
        <v>0</v>
      </c>
      <c r="M28" s="3">
        <f t="shared" ref="M28:M39" si="14">SUM(I28:L28)</f>
        <v>0</v>
      </c>
      <c r="N28" s="3">
        <f>N29+N30</f>
        <v>0</v>
      </c>
      <c r="O28" s="3">
        <f>O29+O30</f>
        <v>0</v>
      </c>
      <c r="P28" s="3">
        <f>P29+P30</f>
        <v>0</v>
      </c>
      <c r="Q28" s="3">
        <f>Q29+Q30</f>
        <v>0</v>
      </c>
      <c r="R28" s="3">
        <f t="shared" ref="R28:R39" si="15">SUM(N28:Q28)</f>
        <v>0</v>
      </c>
      <c r="S28" s="21"/>
      <c r="T28" s="17"/>
    </row>
    <row r="29" spans="1:20" ht="18" customHeight="1" x14ac:dyDescent="0.25">
      <c r="A29" s="10" t="s">
        <v>72</v>
      </c>
      <c r="B29" s="78" t="s">
        <v>12</v>
      </c>
      <c r="C29" s="78"/>
      <c r="D29" s="22"/>
      <c r="E29" s="2"/>
      <c r="F29" s="2"/>
      <c r="G29" s="2"/>
      <c r="H29" s="23">
        <f t="shared" si="3"/>
        <v>0</v>
      </c>
      <c r="I29" s="2"/>
      <c r="J29" s="2"/>
      <c r="K29" s="2"/>
      <c r="L29" s="2"/>
      <c r="M29" s="2">
        <f t="shared" si="14"/>
        <v>0</v>
      </c>
      <c r="N29" s="2"/>
      <c r="O29" s="2"/>
      <c r="P29" s="2"/>
      <c r="Q29" s="2"/>
      <c r="R29" s="2">
        <f t="shared" si="15"/>
        <v>0</v>
      </c>
      <c r="S29" s="21"/>
      <c r="T29" s="17"/>
    </row>
    <row r="30" spans="1:20" ht="18" customHeight="1" x14ac:dyDescent="0.25">
      <c r="A30" s="10" t="s">
        <v>73</v>
      </c>
      <c r="B30" s="78" t="s">
        <v>13</v>
      </c>
      <c r="C30" s="78"/>
      <c r="D30" s="22"/>
      <c r="E30" s="2"/>
      <c r="F30" s="2"/>
      <c r="G30" s="2"/>
      <c r="H30" s="23">
        <f t="shared" si="3"/>
        <v>0</v>
      </c>
      <c r="I30" s="2"/>
      <c r="J30" s="2"/>
      <c r="K30" s="2"/>
      <c r="L30" s="2"/>
      <c r="M30" s="2">
        <f t="shared" si="14"/>
        <v>0</v>
      </c>
      <c r="N30" s="2"/>
      <c r="O30" s="2"/>
      <c r="P30" s="2"/>
      <c r="Q30" s="2"/>
      <c r="R30" s="2">
        <f t="shared" si="15"/>
        <v>0</v>
      </c>
      <c r="S30" s="21"/>
      <c r="T30" s="17"/>
    </row>
    <row r="31" spans="1:20" s="16" customFormat="1" ht="18" customHeight="1" x14ac:dyDescent="0.25">
      <c r="B31" s="81" t="s">
        <v>37</v>
      </c>
      <c r="C31" s="81"/>
      <c r="D31" s="14">
        <v>200000100003000</v>
      </c>
      <c r="E31" s="3">
        <f t="shared" ref="E31:G31" si="16">E32+E33</f>
        <v>0</v>
      </c>
      <c r="F31" s="3">
        <f t="shared" si="16"/>
        <v>0</v>
      </c>
      <c r="G31" s="3">
        <f t="shared" si="16"/>
        <v>0</v>
      </c>
      <c r="H31" s="20">
        <f t="shared" si="3"/>
        <v>0</v>
      </c>
      <c r="I31" s="3">
        <f>I32+I33</f>
        <v>0</v>
      </c>
      <c r="J31" s="3">
        <f>J32+J33</f>
        <v>0</v>
      </c>
      <c r="K31" s="3">
        <f>K32+K33</f>
        <v>0</v>
      </c>
      <c r="L31" s="3">
        <f>L32+L33</f>
        <v>0</v>
      </c>
      <c r="M31" s="3">
        <f t="shared" si="14"/>
        <v>0</v>
      </c>
      <c r="N31" s="3">
        <f>N32+N33</f>
        <v>0</v>
      </c>
      <c r="O31" s="3">
        <f>O32+O33</f>
        <v>0</v>
      </c>
      <c r="P31" s="3">
        <f>P32+P33</f>
        <v>0</v>
      </c>
      <c r="Q31" s="3">
        <f>Q32+Q33</f>
        <v>0</v>
      </c>
      <c r="R31" s="3">
        <f t="shared" si="15"/>
        <v>0</v>
      </c>
      <c r="S31" s="21"/>
      <c r="T31" s="17"/>
    </row>
    <row r="32" spans="1:20" ht="18" customHeight="1" x14ac:dyDescent="0.25">
      <c r="A32" s="10" t="s">
        <v>72</v>
      </c>
      <c r="B32" s="78" t="s">
        <v>12</v>
      </c>
      <c r="C32" s="78"/>
      <c r="D32" s="22"/>
      <c r="E32" s="2"/>
      <c r="F32" s="44">
        <f t="shared" si="7"/>
        <v>0</v>
      </c>
      <c r="G32" s="2"/>
      <c r="H32" s="23">
        <f t="shared" si="3"/>
        <v>0</v>
      </c>
      <c r="I32" s="2"/>
      <c r="J32" s="2"/>
      <c r="K32" s="2"/>
      <c r="L32" s="2"/>
      <c r="M32" s="2">
        <f t="shared" si="14"/>
        <v>0</v>
      </c>
      <c r="N32" s="2"/>
      <c r="O32" s="2"/>
      <c r="P32" s="2"/>
      <c r="Q32" s="2"/>
      <c r="R32" s="2">
        <f t="shared" si="15"/>
        <v>0</v>
      </c>
      <c r="S32" s="21"/>
      <c r="T32" s="17"/>
    </row>
    <row r="33" spans="1:20" ht="18" customHeight="1" x14ac:dyDescent="0.25">
      <c r="A33" s="10" t="s">
        <v>73</v>
      </c>
      <c r="B33" s="78" t="s">
        <v>13</v>
      </c>
      <c r="C33" s="78"/>
      <c r="D33" s="22"/>
      <c r="E33" s="2"/>
      <c r="F33" s="44">
        <f t="shared" si="7"/>
        <v>0</v>
      </c>
      <c r="G33" s="2"/>
      <c r="H33" s="23">
        <f t="shared" si="3"/>
        <v>0</v>
      </c>
      <c r="I33" s="2"/>
      <c r="J33" s="2"/>
      <c r="K33" s="2"/>
      <c r="L33" s="2"/>
      <c r="M33" s="2">
        <f t="shared" si="14"/>
        <v>0</v>
      </c>
      <c r="N33" s="2"/>
      <c r="O33" s="2"/>
      <c r="P33" s="2"/>
      <c r="Q33" s="2"/>
      <c r="R33" s="2">
        <f t="shared" si="15"/>
        <v>0</v>
      </c>
      <c r="S33" s="21"/>
      <c r="T33" s="17"/>
    </row>
    <row r="34" spans="1:20" s="16" customFormat="1" ht="18" customHeight="1" x14ac:dyDescent="0.25">
      <c r="B34" s="80" t="s">
        <v>38</v>
      </c>
      <c r="C34" s="80"/>
      <c r="D34" s="14">
        <v>300000000000000</v>
      </c>
      <c r="E34" s="3">
        <f t="shared" ref="E34:G34" si="17">E35+E44</f>
        <v>26597.844640000003</v>
      </c>
      <c r="F34" s="3">
        <f t="shared" si="17"/>
        <v>8649.8253599999989</v>
      </c>
      <c r="G34" s="3">
        <f t="shared" si="17"/>
        <v>35247.67</v>
      </c>
      <c r="H34" s="20">
        <f t="shared" si="3"/>
        <v>31195.650027700831</v>
      </c>
      <c r="I34" s="3">
        <f>I35+I44</f>
        <v>6794.44</v>
      </c>
      <c r="J34" s="3">
        <f>J35+J44</f>
        <v>8972.4</v>
      </c>
      <c r="K34" s="3">
        <f>K35+K44</f>
        <v>7664.33</v>
      </c>
      <c r="L34" s="3">
        <f>L35+L44</f>
        <v>7764.4800277008308</v>
      </c>
      <c r="M34" s="3">
        <f t="shared" si="14"/>
        <v>31195.650027700831</v>
      </c>
      <c r="N34" s="3">
        <f>N35+N44</f>
        <v>0</v>
      </c>
      <c r="O34" s="3">
        <f>O35+O44</f>
        <v>0</v>
      </c>
      <c r="P34" s="3">
        <f>P35+P44</f>
        <v>0</v>
      </c>
      <c r="Q34" s="3">
        <f>Q35+Q44</f>
        <v>0</v>
      </c>
      <c r="R34" s="3">
        <f t="shared" si="15"/>
        <v>0</v>
      </c>
      <c r="S34" s="21"/>
      <c r="T34" s="17"/>
    </row>
    <row r="35" spans="1:20" s="16" customFormat="1" ht="42" customHeight="1" x14ac:dyDescent="0.25">
      <c r="B35" s="83" t="s">
        <v>39</v>
      </c>
      <c r="C35" s="83"/>
      <c r="D35" s="14">
        <v>310000000000000</v>
      </c>
      <c r="E35" s="3">
        <f t="shared" ref="E35:G35" si="18">E36+E40</f>
        <v>11720.261240000002</v>
      </c>
      <c r="F35" s="3">
        <f t="shared" si="18"/>
        <v>3388.7387599999984</v>
      </c>
      <c r="G35" s="3">
        <f t="shared" si="18"/>
        <v>15109</v>
      </c>
      <c r="H35" s="20">
        <f t="shared" si="3"/>
        <v>15376.5</v>
      </c>
      <c r="I35" s="3">
        <f>I36+I40</f>
        <v>3261.875</v>
      </c>
      <c r="J35" s="3">
        <f>J36+J40</f>
        <v>4409.625</v>
      </c>
      <c r="K35" s="3">
        <f>K36+K40</f>
        <v>3356.375</v>
      </c>
      <c r="L35" s="3">
        <f>L36+L40</f>
        <v>4348.625</v>
      </c>
      <c r="M35" s="3">
        <f t="shared" si="14"/>
        <v>15376.5</v>
      </c>
      <c r="N35" s="3">
        <f>N36+N40</f>
        <v>0</v>
      </c>
      <c r="O35" s="3">
        <f>O36+O40</f>
        <v>0</v>
      </c>
      <c r="P35" s="3">
        <f>P36+P40</f>
        <v>0</v>
      </c>
      <c r="Q35" s="3">
        <f>Q36+Q40</f>
        <v>0</v>
      </c>
      <c r="R35" s="3">
        <f t="shared" si="15"/>
        <v>0</v>
      </c>
      <c r="S35" s="21"/>
      <c r="T35" s="17"/>
    </row>
    <row r="36" spans="1:20" s="16" customFormat="1" ht="36.75" customHeight="1" x14ac:dyDescent="0.25">
      <c r="B36" s="81" t="s">
        <v>46</v>
      </c>
      <c r="C36" s="81"/>
      <c r="D36" s="14">
        <v>310100000000000</v>
      </c>
      <c r="E36" s="3">
        <f t="shared" ref="E36:G36" si="19">E37</f>
        <v>11570.953700000002</v>
      </c>
      <c r="F36" s="3">
        <f t="shared" si="19"/>
        <v>3346.0462999999982</v>
      </c>
      <c r="G36" s="3">
        <f t="shared" si="19"/>
        <v>14917</v>
      </c>
      <c r="H36" s="20">
        <f t="shared" si="3"/>
        <v>15186.520833333332</v>
      </c>
      <c r="I36" s="3">
        <f>I37</f>
        <v>3210.3802083333335</v>
      </c>
      <c r="J36" s="3">
        <f>J37</f>
        <v>4355.630208333333</v>
      </c>
      <c r="K36" s="3">
        <f>K37</f>
        <v>3302.3802083333335</v>
      </c>
      <c r="L36" s="3">
        <f>L37</f>
        <v>4318.130208333333</v>
      </c>
      <c r="M36" s="3">
        <f t="shared" si="14"/>
        <v>15186.520833333332</v>
      </c>
      <c r="N36" s="3">
        <f>N37</f>
        <v>0</v>
      </c>
      <c r="O36" s="3">
        <f>O37</f>
        <v>0</v>
      </c>
      <c r="P36" s="3">
        <f>P37</f>
        <v>0</v>
      </c>
      <c r="Q36" s="3">
        <f>Q37</f>
        <v>0</v>
      </c>
      <c r="R36" s="3">
        <f t="shared" si="15"/>
        <v>0</v>
      </c>
      <c r="S36" s="21"/>
      <c r="T36" s="17"/>
    </row>
    <row r="37" spans="1:20" ht="24" customHeight="1" x14ac:dyDescent="0.25">
      <c r="B37" s="84" t="s">
        <v>40</v>
      </c>
      <c r="C37" s="84"/>
      <c r="D37" s="22">
        <v>310100100001000</v>
      </c>
      <c r="E37" s="2">
        <f t="shared" ref="E37:G37" si="20">E38+E39</f>
        <v>11570.953700000002</v>
      </c>
      <c r="F37" s="2">
        <f t="shared" si="20"/>
        <v>3346.0462999999982</v>
      </c>
      <c r="G37" s="2">
        <f t="shared" si="20"/>
        <v>14917</v>
      </c>
      <c r="H37" s="23">
        <f t="shared" si="3"/>
        <v>15186.520833333332</v>
      </c>
      <c r="I37" s="2">
        <f>I38+I39</f>
        <v>3210.3802083333335</v>
      </c>
      <c r="J37" s="2">
        <f>J38+J39</f>
        <v>4355.630208333333</v>
      </c>
      <c r="K37" s="2">
        <f>K38+K39</f>
        <v>3302.3802083333335</v>
      </c>
      <c r="L37" s="2">
        <f>L38+L39</f>
        <v>4318.130208333333</v>
      </c>
      <c r="M37" s="2">
        <f t="shared" si="14"/>
        <v>15186.520833333332</v>
      </c>
      <c r="N37" s="2">
        <f>N38+N39</f>
        <v>0</v>
      </c>
      <c r="O37" s="2">
        <f>O38+O39</f>
        <v>0</v>
      </c>
      <c r="P37" s="2">
        <f>P38+P39</f>
        <v>0</v>
      </c>
      <c r="Q37" s="2">
        <f>Q38+Q39</f>
        <v>0</v>
      </c>
      <c r="R37" s="2">
        <f t="shared" si="15"/>
        <v>0</v>
      </c>
      <c r="S37" s="21"/>
      <c r="T37" s="17"/>
    </row>
    <row r="38" spans="1:20" ht="18" customHeight="1" x14ac:dyDescent="0.25">
      <c r="A38" s="10" t="s">
        <v>72</v>
      </c>
      <c r="B38" s="78" t="s">
        <v>12</v>
      </c>
      <c r="C38" s="78"/>
      <c r="D38" s="22"/>
      <c r="E38" s="2">
        <v>10766.879030000002</v>
      </c>
      <c r="F38" s="44">
        <f t="shared" si="7"/>
        <v>3250.1209699999981</v>
      </c>
      <c r="G38" s="2">
        <v>14017</v>
      </c>
      <c r="H38" s="23">
        <f t="shared" si="3"/>
        <v>14271</v>
      </c>
      <c r="I38" s="2">
        <v>3013.75</v>
      </c>
      <c r="J38" s="2">
        <v>4081.7499999999995</v>
      </c>
      <c r="K38" s="2">
        <v>3013.75</v>
      </c>
      <c r="L38" s="2">
        <v>4161.75</v>
      </c>
      <c r="M38" s="2">
        <f t="shared" si="14"/>
        <v>14271</v>
      </c>
      <c r="N38" s="2"/>
      <c r="O38" s="2"/>
      <c r="P38" s="2"/>
      <c r="Q38" s="2"/>
      <c r="R38" s="2">
        <f t="shared" si="15"/>
        <v>0</v>
      </c>
      <c r="S38" s="21"/>
      <c r="T38" s="17"/>
    </row>
    <row r="39" spans="1:20" ht="18" customHeight="1" x14ac:dyDescent="0.25">
      <c r="A39" s="10" t="s">
        <v>73</v>
      </c>
      <c r="B39" s="78" t="s">
        <v>13</v>
      </c>
      <c r="C39" s="78"/>
      <c r="D39" s="22"/>
      <c r="E39" s="2">
        <v>804.07466999999997</v>
      </c>
      <c r="F39" s="44">
        <f t="shared" si="7"/>
        <v>95.925330000000031</v>
      </c>
      <c r="G39" s="2">
        <v>900</v>
      </c>
      <c r="H39" s="23">
        <f t="shared" si="3"/>
        <v>915.52083333333326</v>
      </c>
      <c r="I39" s="2">
        <v>196.63020833333331</v>
      </c>
      <c r="J39" s="2">
        <v>273.88020833333337</v>
      </c>
      <c r="K39" s="2">
        <v>288.63020833333337</v>
      </c>
      <c r="L39" s="2">
        <v>156.38020833333331</v>
      </c>
      <c r="M39" s="2">
        <f t="shared" si="14"/>
        <v>915.52083333333326</v>
      </c>
      <c r="N39" s="2"/>
      <c r="O39" s="2"/>
      <c r="P39" s="2"/>
      <c r="Q39" s="2"/>
      <c r="R39" s="2">
        <f t="shared" si="15"/>
        <v>0</v>
      </c>
      <c r="S39" s="21"/>
      <c r="T39" s="17"/>
    </row>
    <row r="40" spans="1:20" s="16" customFormat="1" ht="51" customHeight="1" x14ac:dyDescent="0.25">
      <c r="A40" s="10"/>
      <c r="B40" s="81" t="s">
        <v>45</v>
      </c>
      <c r="C40" s="81"/>
      <c r="D40" s="14">
        <v>310200000000000</v>
      </c>
      <c r="E40" s="3">
        <f t="shared" ref="E40:G40" si="21">E41</f>
        <v>149.30753999999999</v>
      </c>
      <c r="F40" s="3">
        <f t="shared" si="21"/>
        <v>42.692460000000011</v>
      </c>
      <c r="G40" s="3">
        <f t="shared" si="21"/>
        <v>192</v>
      </c>
      <c r="H40" s="20">
        <f t="shared" si="3"/>
        <v>189.97916666666666</v>
      </c>
      <c r="I40" s="3">
        <f>I41</f>
        <v>51.494791666666671</v>
      </c>
      <c r="J40" s="3">
        <f>J41</f>
        <v>53.994791666666664</v>
      </c>
      <c r="K40" s="3">
        <f>K41</f>
        <v>53.994791666666657</v>
      </c>
      <c r="L40" s="3">
        <f>L41</f>
        <v>30.494791666666668</v>
      </c>
      <c r="M40" s="3">
        <f t="shared" ref="M40:M53" si="22">SUM(I40:L40)</f>
        <v>189.97916666666666</v>
      </c>
      <c r="N40" s="3">
        <f>N41</f>
        <v>0</v>
      </c>
      <c r="O40" s="3">
        <f>O41</f>
        <v>0</v>
      </c>
      <c r="P40" s="3">
        <f>P41</f>
        <v>0</v>
      </c>
      <c r="Q40" s="3">
        <f>Q41</f>
        <v>0</v>
      </c>
      <c r="R40" s="3">
        <f t="shared" ref="R40:R86" si="23">SUM(N40:Q40)</f>
        <v>0</v>
      </c>
      <c r="S40" s="21"/>
      <c r="T40" s="17"/>
    </row>
    <row r="41" spans="1:20" ht="27" customHeight="1" x14ac:dyDescent="0.25">
      <c r="B41" s="84" t="s">
        <v>41</v>
      </c>
      <c r="C41" s="84"/>
      <c r="D41" s="22">
        <v>310200100001000</v>
      </c>
      <c r="E41" s="2">
        <f t="shared" ref="E41:G41" si="24">E42+E43</f>
        <v>149.30753999999999</v>
      </c>
      <c r="F41" s="2">
        <f t="shared" si="24"/>
        <v>42.692460000000011</v>
      </c>
      <c r="G41" s="2">
        <f t="shared" si="24"/>
        <v>192</v>
      </c>
      <c r="H41" s="23">
        <f t="shared" si="3"/>
        <v>189.97916666666666</v>
      </c>
      <c r="I41" s="2">
        <f>I42+I43</f>
        <v>51.494791666666671</v>
      </c>
      <c r="J41" s="2">
        <f>J42+J43</f>
        <v>53.994791666666664</v>
      </c>
      <c r="K41" s="2">
        <f>K42+K43</f>
        <v>53.994791666666657</v>
      </c>
      <c r="L41" s="2">
        <f>L42+L43</f>
        <v>30.494791666666668</v>
      </c>
      <c r="M41" s="2">
        <f t="shared" si="22"/>
        <v>189.97916666666666</v>
      </c>
      <c r="N41" s="2">
        <f>N42+N43</f>
        <v>0</v>
      </c>
      <c r="O41" s="2">
        <f>O42+O43</f>
        <v>0</v>
      </c>
      <c r="P41" s="2">
        <f>P42+P43</f>
        <v>0</v>
      </c>
      <c r="Q41" s="2">
        <f>Q42+Q43</f>
        <v>0</v>
      </c>
      <c r="R41" s="2">
        <f t="shared" si="23"/>
        <v>0</v>
      </c>
      <c r="S41" s="21"/>
      <c r="T41" s="17"/>
    </row>
    <row r="42" spans="1:20" ht="18" customHeight="1" x14ac:dyDescent="0.25">
      <c r="A42" s="10" t="s">
        <v>72</v>
      </c>
      <c r="B42" s="78" t="s">
        <v>12</v>
      </c>
      <c r="C42" s="78"/>
      <c r="D42" s="22"/>
      <c r="E42" s="2"/>
      <c r="F42" s="44">
        <f t="shared" si="7"/>
        <v>0</v>
      </c>
      <c r="G42" s="2"/>
      <c r="H42" s="23">
        <f t="shared" si="3"/>
        <v>0</v>
      </c>
      <c r="I42" s="2"/>
      <c r="J42" s="2"/>
      <c r="K42" s="2"/>
      <c r="L42" s="2"/>
      <c r="M42" s="2">
        <f t="shared" si="22"/>
        <v>0</v>
      </c>
      <c r="N42" s="2"/>
      <c r="O42" s="2"/>
      <c r="P42" s="2"/>
      <c r="Q42" s="2"/>
      <c r="R42" s="2">
        <f t="shared" si="23"/>
        <v>0</v>
      </c>
      <c r="S42" s="21"/>
      <c r="T42" s="17"/>
    </row>
    <row r="43" spans="1:20" ht="18" customHeight="1" x14ac:dyDescent="0.25">
      <c r="A43" s="10" t="s">
        <v>73</v>
      </c>
      <c r="B43" s="78" t="s">
        <v>13</v>
      </c>
      <c r="C43" s="78"/>
      <c r="D43" s="22"/>
      <c r="E43" s="2">
        <v>149.30753999999999</v>
      </c>
      <c r="F43" s="44">
        <f t="shared" si="7"/>
        <v>42.692460000000011</v>
      </c>
      <c r="G43" s="2">
        <v>192</v>
      </c>
      <c r="H43" s="23">
        <f t="shared" si="3"/>
        <v>189.97916666666666</v>
      </c>
      <c r="I43" s="2">
        <v>51.494791666666671</v>
      </c>
      <c r="J43" s="2">
        <v>53.994791666666664</v>
      </c>
      <c r="K43" s="2">
        <v>53.994791666666657</v>
      </c>
      <c r="L43" s="2">
        <v>30.494791666666668</v>
      </c>
      <c r="M43" s="2">
        <f t="shared" si="22"/>
        <v>189.97916666666666</v>
      </c>
      <c r="N43" s="2"/>
      <c r="O43" s="2"/>
      <c r="P43" s="2"/>
      <c r="Q43" s="2"/>
      <c r="R43" s="2">
        <f t="shared" si="23"/>
        <v>0</v>
      </c>
      <c r="S43" s="21"/>
      <c r="T43" s="17"/>
    </row>
    <row r="44" spans="1:20" s="16" customFormat="1" ht="52.5" customHeight="1" x14ac:dyDescent="0.25">
      <c r="A44" s="10"/>
      <c r="B44" s="83" t="s">
        <v>44</v>
      </c>
      <c r="C44" s="83"/>
      <c r="D44" s="14">
        <v>320000000000000</v>
      </c>
      <c r="E44" s="3">
        <f t="shared" ref="E44:G45" si="25">E45</f>
        <v>14877.5834</v>
      </c>
      <c r="F44" s="3">
        <f t="shared" si="25"/>
        <v>5261.0866000000015</v>
      </c>
      <c r="G44" s="3">
        <f t="shared" si="25"/>
        <v>20138.669999999998</v>
      </c>
      <c r="H44" s="20">
        <f t="shared" si="3"/>
        <v>15819.150027700829</v>
      </c>
      <c r="I44" s="3">
        <f>I45</f>
        <v>3532.5649999999996</v>
      </c>
      <c r="J44" s="3">
        <f t="shared" ref="J44:L45" si="26">J45</f>
        <v>4562.7749999999996</v>
      </c>
      <c r="K44" s="3">
        <f t="shared" si="26"/>
        <v>4307.9549999999999</v>
      </c>
      <c r="L44" s="3">
        <f t="shared" si="26"/>
        <v>3415.8550277008312</v>
      </c>
      <c r="M44" s="3">
        <f t="shared" si="22"/>
        <v>15819.150027700829</v>
      </c>
      <c r="N44" s="3">
        <f>N45</f>
        <v>0</v>
      </c>
      <c r="O44" s="3">
        <f t="shared" ref="O44:Q45" si="27">O45</f>
        <v>0</v>
      </c>
      <c r="P44" s="3">
        <f t="shared" si="27"/>
        <v>0</v>
      </c>
      <c r="Q44" s="3">
        <f t="shared" si="27"/>
        <v>0</v>
      </c>
      <c r="R44" s="3">
        <f t="shared" si="23"/>
        <v>0</v>
      </c>
      <c r="S44" s="21"/>
      <c r="T44" s="17"/>
    </row>
    <row r="45" spans="1:20" s="16" customFormat="1" ht="37.5" customHeight="1" x14ac:dyDescent="0.25">
      <c r="A45" s="10"/>
      <c r="B45" s="81" t="s">
        <v>42</v>
      </c>
      <c r="C45" s="81"/>
      <c r="D45" s="14">
        <v>320300000000000</v>
      </c>
      <c r="E45" s="3">
        <f t="shared" si="25"/>
        <v>14877.5834</v>
      </c>
      <c r="F45" s="3">
        <f t="shared" si="25"/>
        <v>5261.0866000000015</v>
      </c>
      <c r="G45" s="3">
        <f t="shared" si="25"/>
        <v>20138.669999999998</v>
      </c>
      <c r="H45" s="20">
        <f t="shared" si="3"/>
        <v>15819.150027700829</v>
      </c>
      <c r="I45" s="3">
        <f>I46</f>
        <v>3532.5649999999996</v>
      </c>
      <c r="J45" s="3">
        <f t="shared" si="26"/>
        <v>4562.7749999999996</v>
      </c>
      <c r="K45" s="3">
        <f t="shared" si="26"/>
        <v>4307.9549999999999</v>
      </c>
      <c r="L45" s="3">
        <f t="shared" si="26"/>
        <v>3415.8550277008312</v>
      </c>
      <c r="M45" s="3">
        <f t="shared" si="22"/>
        <v>15819.150027700829</v>
      </c>
      <c r="N45" s="3">
        <f>N46</f>
        <v>0</v>
      </c>
      <c r="O45" s="3">
        <f t="shared" si="27"/>
        <v>0</v>
      </c>
      <c r="P45" s="3">
        <f t="shared" si="27"/>
        <v>0</v>
      </c>
      <c r="Q45" s="3">
        <f t="shared" si="27"/>
        <v>0</v>
      </c>
      <c r="R45" s="3">
        <f t="shared" si="23"/>
        <v>0</v>
      </c>
      <c r="S45" s="21"/>
      <c r="T45" s="17"/>
    </row>
    <row r="46" spans="1:20" s="16" customFormat="1" ht="31.5" customHeight="1" x14ac:dyDescent="0.25">
      <c r="A46" s="10"/>
      <c r="B46" s="82" t="s">
        <v>43</v>
      </c>
      <c r="C46" s="82"/>
      <c r="D46" s="14">
        <v>320300100001000</v>
      </c>
      <c r="E46" s="3">
        <f t="shared" ref="E46:G46" si="28">E47+E48+E49</f>
        <v>14877.5834</v>
      </c>
      <c r="F46" s="3">
        <f t="shared" si="28"/>
        <v>5261.0866000000015</v>
      </c>
      <c r="G46" s="3">
        <f t="shared" si="28"/>
        <v>20138.669999999998</v>
      </c>
      <c r="H46" s="20">
        <f t="shared" si="3"/>
        <v>15819.150027700829</v>
      </c>
      <c r="I46" s="3">
        <f>I47+I48+I49</f>
        <v>3532.5649999999996</v>
      </c>
      <c r="J46" s="3">
        <f>J47+J48+J49</f>
        <v>4562.7749999999996</v>
      </c>
      <c r="K46" s="3">
        <f>K47+K48+K49</f>
        <v>4307.9549999999999</v>
      </c>
      <c r="L46" s="3">
        <f>L47+L48+L49</f>
        <v>3415.8550277008312</v>
      </c>
      <c r="M46" s="3">
        <f t="shared" si="22"/>
        <v>15819.150027700829</v>
      </c>
      <c r="N46" s="3">
        <f>N47+N48+N49</f>
        <v>0</v>
      </c>
      <c r="O46" s="3">
        <f>O47+O48+O49</f>
        <v>0</v>
      </c>
      <c r="P46" s="3">
        <f>P47+P48+P49</f>
        <v>0</v>
      </c>
      <c r="Q46" s="3">
        <f>Q47+Q48+Q49</f>
        <v>0</v>
      </c>
      <c r="R46" s="3">
        <f t="shared" si="23"/>
        <v>0</v>
      </c>
      <c r="S46" s="21"/>
      <c r="T46" s="17"/>
    </row>
    <row r="47" spans="1:20" ht="18" customHeight="1" x14ac:dyDescent="0.25">
      <c r="A47" s="10" t="s">
        <v>72</v>
      </c>
      <c r="B47" s="78" t="s">
        <v>12</v>
      </c>
      <c r="C47" s="78"/>
      <c r="D47" s="22"/>
      <c r="E47" s="2">
        <v>2991.6459100000002</v>
      </c>
      <c r="F47" s="44">
        <f t="shared" si="7"/>
        <v>2610.3540899999998</v>
      </c>
      <c r="G47" s="2">
        <v>5602</v>
      </c>
      <c r="H47" s="23">
        <f t="shared" si="3"/>
        <v>3781</v>
      </c>
      <c r="I47" s="2">
        <v>796.75</v>
      </c>
      <c r="J47" s="2">
        <v>1081.75</v>
      </c>
      <c r="K47" s="2">
        <v>796.75</v>
      </c>
      <c r="L47" s="2">
        <v>1105.75</v>
      </c>
      <c r="M47" s="2">
        <f t="shared" si="22"/>
        <v>3781</v>
      </c>
      <c r="N47" s="2"/>
      <c r="O47" s="2"/>
      <c r="P47" s="2"/>
      <c r="Q47" s="2"/>
      <c r="R47" s="2">
        <f t="shared" si="23"/>
        <v>0</v>
      </c>
      <c r="S47" s="21"/>
      <c r="T47" s="17"/>
    </row>
    <row r="48" spans="1:20" ht="18" customHeight="1" x14ac:dyDescent="0.25">
      <c r="A48" s="10" t="s">
        <v>73</v>
      </c>
      <c r="B48" s="78" t="s">
        <v>13</v>
      </c>
      <c r="C48" s="78"/>
      <c r="D48" s="22"/>
      <c r="E48" s="2">
        <v>11885.937489999998</v>
      </c>
      <c r="F48" s="44">
        <f t="shared" si="7"/>
        <v>2650.7325100000016</v>
      </c>
      <c r="G48" s="2">
        <v>14536.67</v>
      </c>
      <c r="H48" s="23">
        <f t="shared" si="3"/>
        <v>12038.150027700831</v>
      </c>
      <c r="I48" s="2">
        <v>2735.8149999999996</v>
      </c>
      <c r="J48" s="2">
        <v>3481.0250000000001</v>
      </c>
      <c r="K48" s="2">
        <v>3511.2050000000004</v>
      </c>
      <c r="L48" s="2">
        <v>2310.1050277008312</v>
      </c>
      <c r="M48" s="2">
        <f t="shared" si="22"/>
        <v>12038.150027700831</v>
      </c>
      <c r="N48" s="2"/>
      <c r="O48" s="2"/>
      <c r="P48" s="2"/>
      <c r="Q48" s="2"/>
      <c r="R48" s="2">
        <f t="shared" si="23"/>
        <v>0</v>
      </c>
      <c r="S48" s="21"/>
      <c r="T48" s="17"/>
    </row>
    <row r="49" spans="1:20" ht="18" customHeight="1" x14ac:dyDescent="0.25">
      <c r="A49" s="10" t="s">
        <v>106</v>
      </c>
      <c r="B49" s="78" t="s">
        <v>14</v>
      </c>
      <c r="C49" s="78"/>
      <c r="D49" s="22"/>
      <c r="E49" s="2"/>
      <c r="F49" s="44">
        <f t="shared" si="7"/>
        <v>0</v>
      </c>
      <c r="G49" s="2"/>
      <c r="H49" s="23">
        <f t="shared" si="3"/>
        <v>0</v>
      </c>
      <c r="I49" s="2"/>
      <c r="J49" s="2"/>
      <c r="K49" s="2"/>
      <c r="L49" s="2"/>
      <c r="M49" s="2">
        <f t="shared" si="22"/>
        <v>0</v>
      </c>
      <c r="N49" s="2"/>
      <c r="O49" s="2"/>
      <c r="P49" s="2"/>
      <c r="Q49" s="2"/>
      <c r="R49" s="2">
        <f t="shared" si="23"/>
        <v>0</v>
      </c>
      <c r="S49" s="21"/>
      <c r="T49" s="17"/>
    </row>
    <row r="50" spans="1:20" s="16" customFormat="1" ht="18" customHeight="1" x14ac:dyDescent="0.25">
      <c r="B50" s="79" t="s">
        <v>4</v>
      </c>
      <c r="C50" s="79"/>
      <c r="D50" s="14">
        <v>104102</v>
      </c>
      <c r="E50" s="3">
        <f t="shared" ref="E50:G50" si="29">E51+E56+E63</f>
        <v>1786.38912</v>
      </c>
      <c r="F50" s="3">
        <f t="shared" si="29"/>
        <v>835.61087999999995</v>
      </c>
      <c r="G50" s="3">
        <f t="shared" si="29"/>
        <v>2622</v>
      </c>
      <c r="H50" s="20">
        <f t="shared" si="3"/>
        <v>2483</v>
      </c>
      <c r="I50" s="3">
        <f>I51+I56+I63</f>
        <v>620.75</v>
      </c>
      <c r="J50" s="3">
        <f>J51+J56+J63</f>
        <v>620.75</v>
      </c>
      <c r="K50" s="3">
        <f>K51+K56+K63</f>
        <v>620.75</v>
      </c>
      <c r="L50" s="3">
        <f>L51+L56+L63</f>
        <v>620.75</v>
      </c>
      <c r="M50" s="3">
        <f t="shared" si="22"/>
        <v>2483</v>
      </c>
      <c r="N50" s="3">
        <f>N51+N56+N63</f>
        <v>0</v>
      </c>
      <c r="O50" s="3">
        <f>O51+O56+O63</f>
        <v>0</v>
      </c>
      <c r="P50" s="3">
        <f>P51+P56+P63</f>
        <v>0</v>
      </c>
      <c r="Q50" s="3">
        <f>Q51+Q56+Q63</f>
        <v>0</v>
      </c>
      <c r="R50" s="3">
        <f t="shared" si="23"/>
        <v>0</v>
      </c>
      <c r="S50" s="21"/>
      <c r="T50" s="17"/>
    </row>
    <row r="51" spans="1:20" s="16" customFormat="1" ht="18" customHeight="1" x14ac:dyDescent="0.25">
      <c r="B51" s="80" t="s">
        <v>31</v>
      </c>
      <c r="C51" s="80"/>
      <c r="D51" s="14">
        <v>100000000000000</v>
      </c>
      <c r="E51" s="3">
        <f t="shared" ref="E51:G51" si="30">E52+E54</f>
        <v>419.60040000000004</v>
      </c>
      <c r="F51" s="3">
        <f t="shared" si="30"/>
        <v>335.39959999999996</v>
      </c>
      <c r="G51" s="3">
        <f t="shared" si="30"/>
        <v>755</v>
      </c>
      <c r="H51" s="20">
        <f t="shared" si="3"/>
        <v>759</v>
      </c>
      <c r="I51" s="3">
        <f>I52+I54</f>
        <v>189.75</v>
      </c>
      <c r="J51" s="3">
        <f>J52+J54</f>
        <v>189.75</v>
      </c>
      <c r="K51" s="3">
        <f>K52+K54</f>
        <v>189.75</v>
      </c>
      <c r="L51" s="3">
        <f>L52+L54</f>
        <v>189.75</v>
      </c>
      <c r="M51" s="3">
        <f t="shared" si="22"/>
        <v>759</v>
      </c>
      <c r="N51" s="3">
        <f>N52+N54</f>
        <v>0</v>
      </c>
      <c r="O51" s="3">
        <f>O52+O54</f>
        <v>0</v>
      </c>
      <c r="P51" s="3">
        <f>P52+P54</f>
        <v>0</v>
      </c>
      <c r="Q51" s="3">
        <f>Q52+Q54</f>
        <v>0</v>
      </c>
      <c r="R51" s="3">
        <f t="shared" si="23"/>
        <v>0</v>
      </c>
      <c r="S51" s="21"/>
      <c r="T51" s="17"/>
    </row>
    <row r="52" spans="1:20" s="16" customFormat="1" ht="18" customHeight="1" x14ac:dyDescent="0.25">
      <c r="B52" s="85" t="s">
        <v>32</v>
      </c>
      <c r="C52" s="85"/>
      <c r="D52" s="14">
        <v>100000100001000</v>
      </c>
      <c r="E52" s="3">
        <f t="shared" ref="E52:G52" si="31">E53</f>
        <v>419.60040000000004</v>
      </c>
      <c r="F52" s="3">
        <f t="shared" si="31"/>
        <v>335.39959999999996</v>
      </c>
      <c r="G52" s="3">
        <f t="shared" si="31"/>
        <v>755</v>
      </c>
      <c r="H52" s="20">
        <f t="shared" si="3"/>
        <v>759</v>
      </c>
      <c r="I52" s="3">
        <f>I53</f>
        <v>189.75</v>
      </c>
      <c r="J52" s="3">
        <f>J53</f>
        <v>189.75</v>
      </c>
      <c r="K52" s="3">
        <f>K53</f>
        <v>189.75</v>
      </c>
      <c r="L52" s="3">
        <f>L53</f>
        <v>189.75</v>
      </c>
      <c r="M52" s="3">
        <f t="shared" si="22"/>
        <v>759</v>
      </c>
      <c r="N52" s="3">
        <f>N53</f>
        <v>0</v>
      </c>
      <c r="O52" s="3">
        <f>O53</f>
        <v>0</v>
      </c>
      <c r="P52" s="3">
        <f>P53</f>
        <v>0</v>
      </c>
      <c r="Q52" s="3">
        <f>Q53</f>
        <v>0</v>
      </c>
      <c r="R52" s="3">
        <f t="shared" si="23"/>
        <v>0</v>
      </c>
      <c r="S52" s="21"/>
      <c r="T52" s="17"/>
    </row>
    <row r="53" spans="1:20" ht="18" customHeight="1" x14ac:dyDescent="0.25">
      <c r="B53" s="78" t="s">
        <v>12</v>
      </c>
      <c r="C53" s="78"/>
      <c r="D53" s="22"/>
      <c r="E53" s="2">
        <v>419.60040000000004</v>
      </c>
      <c r="F53" s="44">
        <f t="shared" si="7"/>
        <v>335.39959999999996</v>
      </c>
      <c r="G53" s="2">
        <v>755</v>
      </c>
      <c r="H53" s="23">
        <f t="shared" si="3"/>
        <v>759</v>
      </c>
      <c r="I53" s="2">
        <v>189.75</v>
      </c>
      <c r="J53" s="2">
        <v>189.75</v>
      </c>
      <c r="K53" s="2">
        <v>189.75</v>
      </c>
      <c r="L53" s="2">
        <v>189.75</v>
      </c>
      <c r="M53" s="2">
        <f t="shared" si="22"/>
        <v>759</v>
      </c>
      <c r="N53" s="2"/>
      <c r="O53" s="2"/>
      <c r="P53" s="2"/>
      <c r="Q53" s="2"/>
      <c r="R53" s="2">
        <f t="shared" si="23"/>
        <v>0</v>
      </c>
      <c r="S53" s="21"/>
      <c r="T53" s="17"/>
    </row>
    <row r="54" spans="1:20" ht="18" customHeight="1" x14ac:dyDescent="0.25">
      <c r="B54" s="85" t="s">
        <v>33</v>
      </c>
      <c r="C54" s="85"/>
      <c r="D54" s="22">
        <v>100000100002000</v>
      </c>
      <c r="E54" s="2">
        <f t="shared" ref="E54:G54" si="32">E55</f>
        <v>0</v>
      </c>
      <c r="F54" s="2">
        <f t="shared" si="32"/>
        <v>0</v>
      </c>
      <c r="G54" s="2">
        <f t="shared" si="32"/>
        <v>0</v>
      </c>
      <c r="H54" s="23">
        <f t="shared" si="3"/>
        <v>0</v>
      </c>
      <c r="I54" s="2">
        <f>I55</f>
        <v>0</v>
      </c>
      <c r="J54" s="2">
        <f>J55</f>
        <v>0</v>
      </c>
      <c r="K54" s="2">
        <f>K55</f>
        <v>0</v>
      </c>
      <c r="L54" s="2">
        <f>L55</f>
        <v>0</v>
      </c>
      <c r="M54" s="2">
        <f t="shared" ref="M54:M81" si="33">SUM(I54:L54)</f>
        <v>0</v>
      </c>
      <c r="N54" s="2">
        <f>N55</f>
        <v>0</v>
      </c>
      <c r="O54" s="2">
        <f>O55</f>
        <v>0</v>
      </c>
      <c r="P54" s="2">
        <f>P55</f>
        <v>0</v>
      </c>
      <c r="Q54" s="2">
        <f>Q55</f>
        <v>0</v>
      </c>
      <c r="R54" s="2">
        <f t="shared" si="23"/>
        <v>0</v>
      </c>
      <c r="S54" s="21"/>
      <c r="T54" s="17"/>
    </row>
    <row r="55" spans="1:20" ht="18" customHeight="1" x14ac:dyDescent="0.25">
      <c r="B55" s="78" t="s">
        <v>12</v>
      </c>
      <c r="C55" s="78"/>
      <c r="D55" s="22"/>
      <c r="E55" s="2"/>
      <c r="F55" s="2"/>
      <c r="G55" s="2"/>
      <c r="H55" s="23">
        <f t="shared" si="3"/>
        <v>0</v>
      </c>
      <c r="I55" s="2"/>
      <c r="J55" s="2"/>
      <c r="K55" s="2"/>
      <c r="L55" s="2"/>
      <c r="M55" s="2">
        <f t="shared" si="33"/>
        <v>0</v>
      </c>
      <c r="N55" s="2"/>
      <c r="O55" s="2"/>
      <c r="P55" s="2"/>
      <c r="Q55" s="2"/>
      <c r="R55" s="2">
        <f t="shared" si="23"/>
        <v>0</v>
      </c>
      <c r="S55" s="21"/>
      <c r="T55" s="17"/>
    </row>
    <row r="56" spans="1:20" s="16" customFormat="1" ht="18" customHeight="1" x14ac:dyDescent="0.25">
      <c r="B56" s="80" t="s">
        <v>34</v>
      </c>
      <c r="C56" s="80"/>
      <c r="D56" s="14">
        <v>200000000000000</v>
      </c>
      <c r="E56" s="3">
        <f t="shared" ref="E56:G56" si="34">E57+E59+E61</f>
        <v>0</v>
      </c>
      <c r="F56" s="3">
        <f t="shared" si="34"/>
        <v>0</v>
      </c>
      <c r="G56" s="3">
        <f t="shared" si="34"/>
        <v>0</v>
      </c>
      <c r="H56" s="20">
        <f t="shared" si="3"/>
        <v>0</v>
      </c>
      <c r="I56" s="3">
        <f>I57+I59+I61</f>
        <v>0</v>
      </c>
      <c r="J56" s="3">
        <f>J57+J59+J61</f>
        <v>0</v>
      </c>
      <c r="K56" s="3">
        <f>K57+K59+K61</f>
        <v>0</v>
      </c>
      <c r="L56" s="3">
        <f>L57+L59+L61</f>
        <v>0</v>
      </c>
      <c r="M56" s="3">
        <f t="shared" si="33"/>
        <v>0</v>
      </c>
      <c r="N56" s="3">
        <f>N57+N59+N61</f>
        <v>0</v>
      </c>
      <c r="O56" s="3">
        <f>O57+O59+O61</f>
        <v>0</v>
      </c>
      <c r="P56" s="3">
        <f>P57+P59+P61</f>
        <v>0</v>
      </c>
      <c r="Q56" s="3">
        <f>Q57+Q59+Q61</f>
        <v>0</v>
      </c>
      <c r="R56" s="3">
        <f t="shared" si="23"/>
        <v>0</v>
      </c>
      <c r="S56" s="21"/>
      <c r="T56" s="17"/>
    </row>
    <row r="57" spans="1:20" s="16" customFormat="1" ht="18" customHeight="1" x14ac:dyDescent="0.25">
      <c r="B57" s="81" t="s">
        <v>35</v>
      </c>
      <c r="C57" s="81"/>
      <c r="D57" s="14">
        <v>200000100001000</v>
      </c>
      <c r="E57" s="3">
        <f t="shared" ref="E57:G57" si="35">E58</f>
        <v>0</v>
      </c>
      <c r="F57" s="3">
        <f t="shared" si="35"/>
        <v>0</v>
      </c>
      <c r="G57" s="3">
        <f t="shared" si="35"/>
        <v>0</v>
      </c>
      <c r="H57" s="20">
        <f t="shared" si="3"/>
        <v>0</v>
      </c>
      <c r="I57" s="3">
        <f>I58</f>
        <v>0</v>
      </c>
      <c r="J57" s="3">
        <f>J58</f>
        <v>0</v>
      </c>
      <c r="K57" s="3">
        <f>K58</f>
        <v>0</v>
      </c>
      <c r="L57" s="3">
        <f>L58</f>
        <v>0</v>
      </c>
      <c r="M57" s="3">
        <f t="shared" si="33"/>
        <v>0</v>
      </c>
      <c r="N57" s="3">
        <f>N58</f>
        <v>0</v>
      </c>
      <c r="O57" s="3">
        <f>O58</f>
        <v>0</v>
      </c>
      <c r="P57" s="3">
        <f>P58</f>
        <v>0</v>
      </c>
      <c r="Q57" s="3">
        <f>Q58</f>
        <v>0</v>
      </c>
      <c r="R57" s="3">
        <f t="shared" si="23"/>
        <v>0</v>
      </c>
      <c r="S57" s="21"/>
      <c r="T57" s="17"/>
    </row>
    <row r="58" spans="1:20" ht="18" customHeight="1" x14ac:dyDescent="0.25">
      <c r="B58" s="78" t="s">
        <v>12</v>
      </c>
      <c r="C58" s="78"/>
      <c r="D58" s="22"/>
      <c r="E58" s="2"/>
      <c r="F58" s="2"/>
      <c r="G58" s="2"/>
      <c r="H58" s="23">
        <f t="shared" si="3"/>
        <v>0</v>
      </c>
      <c r="I58" s="2"/>
      <c r="J58" s="2"/>
      <c r="K58" s="2"/>
      <c r="L58" s="2"/>
      <c r="M58" s="2">
        <f t="shared" si="33"/>
        <v>0</v>
      </c>
      <c r="N58" s="2"/>
      <c r="O58" s="2"/>
      <c r="P58" s="2"/>
      <c r="Q58" s="2"/>
      <c r="R58" s="2">
        <f t="shared" si="23"/>
        <v>0</v>
      </c>
      <c r="S58" s="21"/>
      <c r="T58" s="17"/>
    </row>
    <row r="59" spans="1:20" s="16" customFormat="1" ht="33" customHeight="1" x14ac:dyDescent="0.25">
      <c r="B59" s="81" t="s">
        <v>36</v>
      </c>
      <c r="C59" s="81"/>
      <c r="D59" s="14">
        <v>200000100002000</v>
      </c>
      <c r="E59" s="3">
        <f t="shared" ref="E59:G59" si="36">E60</f>
        <v>0</v>
      </c>
      <c r="F59" s="3">
        <f t="shared" si="36"/>
        <v>0</v>
      </c>
      <c r="G59" s="3">
        <f t="shared" si="36"/>
        <v>0</v>
      </c>
      <c r="H59" s="20">
        <f t="shared" si="3"/>
        <v>0</v>
      </c>
      <c r="I59" s="3">
        <f>I60</f>
        <v>0</v>
      </c>
      <c r="J59" s="3">
        <f>J60</f>
        <v>0</v>
      </c>
      <c r="K59" s="3">
        <f>K60</f>
        <v>0</v>
      </c>
      <c r="L59" s="3">
        <f>L60</f>
        <v>0</v>
      </c>
      <c r="M59" s="3">
        <f t="shared" si="33"/>
        <v>0</v>
      </c>
      <c r="N59" s="3">
        <f>N60</f>
        <v>0</v>
      </c>
      <c r="O59" s="3">
        <f>O60</f>
        <v>0</v>
      </c>
      <c r="P59" s="3">
        <f>P60</f>
        <v>0</v>
      </c>
      <c r="Q59" s="3">
        <f>Q60</f>
        <v>0</v>
      </c>
      <c r="R59" s="3">
        <f t="shared" si="23"/>
        <v>0</v>
      </c>
      <c r="S59" s="21"/>
      <c r="T59" s="17"/>
    </row>
    <row r="60" spans="1:20" ht="18" customHeight="1" x14ac:dyDescent="0.25">
      <c r="B60" s="78" t="s">
        <v>12</v>
      </c>
      <c r="C60" s="78"/>
      <c r="D60" s="22"/>
      <c r="E60" s="2"/>
      <c r="F60" s="2"/>
      <c r="G60" s="2"/>
      <c r="H60" s="23">
        <f t="shared" si="3"/>
        <v>0</v>
      </c>
      <c r="I60" s="2"/>
      <c r="J60" s="2"/>
      <c r="K60" s="2"/>
      <c r="L60" s="2"/>
      <c r="M60" s="2">
        <f t="shared" si="33"/>
        <v>0</v>
      </c>
      <c r="N60" s="2"/>
      <c r="O60" s="2"/>
      <c r="P60" s="2"/>
      <c r="Q60" s="2"/>
      <c r="R60" s="2">
        <f t="shared" si="23"/>
        <v>0</v>
      </c>
      <c r="S60" s="21"/>
      <c r="T60" s="17"/>
    </row>
    <row r="61" spans="1:20" s="16" customFormat="1" ht="18" customHeight="1" x14ac:dyDescent="0.25">
      <c r="B61" s="81" t="s">
        <v>37</v>
      </c>
      <c r="C61" s="81"/>
      <c r="D61" s="14">
        <v>200000100003000</v>
      </c>
      <c r="E61" s="3">
        <f t="shared" ref="E61:G61" si="37">E62</f>
        <v>0</v>
      </c>
      <c r="F61" s="3">
        <f t="shared" si="37"/>
        <v>0</v>
      </c>
      <c r="G61" s="3">
        <f t="shared" si="37"/>
        <v>0</v>
      </c>
      <c r="H61" s="20">
        <f t="shared" si="3"/>
        <v>0</v>
      </c>
      <c r="I61" s="3">
        <f>I62</f>
        <v>0</v>
      </c>
      <c r="J61" s="3">
        <f>J62</f>
        <v>0</v>
      </c>
      <c r="K61" s="3">
        <f>K62</f>
        <v>0</v>
      </c>
      <c r="L61" s="3">
        <f>L62</f>
        <v>0</v>
      </c>
      <c r="M61" s="3">
        <f t="shared" si="33"/>
        <v>0</v>
      </c>
      <c r="N61" s="3">
        <f>N62</f>
        <v>0</v>
      </c>
      <c r="O61" s="3">
        <f>O62</f>
        <v>0</v>
      </c>
      <c r="P61" s="3">
        <f>P62</f>
        <v>0</v>
      </c>
      <c r="Q61" s="3">
        <f>Q62</f>
        <v>0</v>
      </c>
      <c r="R61" s="3">
        <f t="shared" si="23"/>
        <v>0</v>
      </c>
      <c r="S61" s="21"/>
      <c r="T61" s="17"/>
    </row>
    <row r="62" spans="1:20" ht="18" customHeight="1" x14ac:dyDescent="0.25">
      <c r="B62" s="78" t="s">
        <v>12</v>
      </c>
      <c r="C62" s="78"/>
      <c r="D62" s="22"/>
      <c r="E62" s="2"/>
      <c r="F62" s="2"/>
      <c r="G62" s="2"/>
      <c r="H62" s="23">
        <f t="shared" si="3"/>
        <v>0</v>
      </c>
      <c r="I62" s="2"/>
      <c r="J62" s="2"/>
      <c r="K62" s="2"/>
      <c r="L62" s="2"/>
      <c r="M62" s="2">
        <f t="shared" si="33"/>
        <v>0</v>
      </c>
      <c r="N62" s="2"/>
      <c r="O62" s="2"/>
      <c r="P62" s="2"/>
      <c r="Q62" s="2"/>
      <c r="R62" s="2">
        <f t="shared" si="23"/>
        <v>0</v>
      </c>
      <c r="S62" s="21"/>
      <c r="T62" s="17"/>
    </row>
    <row r="63" spans="1:20" s="16" customFormat="1" ht="18" customHeight="1" x14ac:dyDescent="0.25">
      <c r="B63" s="80" t="s">
        <v>38</v>
      </c>
      <c r="C63" s="80"/>
      <c r="D63" s="14">
        <v>300000000000000</v>
      </c>
      <c r="E63" s="3">
        <f t="shared" ref="E63:G63" si="38">E64+E71</f>
        <v>1366.78872</v>
      </c>
      <c r="F63" s="3">
        <f t="shared" si="38"/>
        <v>500.21128000000004</v>
      </c>
      <c r="G63" s="3">
        <f t="shared" si="38"/>
        <v>1867</v>
      </c>
      <c r="H63" s="20">
        <f t="shared" si="3"/>
        <v>1724</v>
      </c>
      <c r="I63" s="3">
        <f>I64+I71</f>
        <v>431</v>
      </c>
      <c r="J63" s="3">
        <f>J64+J71</f>
        <v>431</v>
      </c>
      <c r="K63" s="3">
        <f>K64+K71</f>
        <v>431</v>
      </c>
      <c r="L63" s="3">
        <f>L64+L71</f>
        <v>431</v>
      </c>
      <c r="M63" s="3">
        <f t="shared" si="33"/>
        <v>1724</v>
      </c>
      <c r="N63" s="3">
        <f>N64+N71</f>
        <v>0</v>
      </c>
      <c r="O63" s="3">
        <f>O64+O71</f>
        <v>0</v>
      </c>
      <c r="P63" s="3">
        <f>P64+P71</f>
        <v>0</v>
      </c>
      <c r="Q63" s="3">
        <f>Q64+Q71</f>
        <v>0</v>
      </c>
      <c r="R63" s="3">
        <f t="shared" si="23"/>
        <v>0</v>
      </c>
      <c r="S63" s="21"/>
      <c r="T63" s="17"/>
    </row>
    <row r="64" spans="1:20" s="16" customFormat="1" ht="41.25" customHeight="1" x14ac:dyDescent="0.25">
      <c r="B64" s="83" t="s">
        <v>39</v>
      </c>
      <c r="C64" s="83"/>
      <c r="D64" s="14">
        <v>310000000000000</v>
      </c>
      <c r="E64" s="3">
        <f t="shared" ref="E64:G64" si="39">E65+E68</f>
        <v>1073.8210799999999</v>
      </c>
      <c r="F64" s="3">
        <f t="shared" si="39"/>
        <v>265.17892000000006</v>
      </c>
      <c r="G64" s="3">
        <f t="shared" si="39"/>
        <v>1339</v>
      </c>
      <c r="H64" s="20">
        <f t="shared" si="3"/>
        <v>1365</v>
      </c>
      <c r="I64" s="3">
        <f>I65+I68</f>
        <v>341.25</v>
      </c>
      <c r="J64" s="3">
        <f>J65+J68</f>
        <v>341.25</v>
      </c>
      <c r="K64" s="3">
        <f>K65+K68</f>
        <v>341.25</v>
      </c>
      <c r="L64" s="3">
        <f>L65+L68</f>
        <v>341.25</v>
      </c>
      <c r="M64" s="3">
        <f t="shared" si="33"/>
        <v>1365</v>
      </c>
      <c r="N64" s="3">
        <f>N65+N68</f>
        <v>0</v>
      </c>
      <c r="O64" s="3">
        <f>O65+O68</f>
        <v>0</v>
      </c>
      <c r="P64" s="3">
        <f>P65+P68</f>
        <v>0</v>
      </c>
      <c r="Q64" s="3">
        <f>Q65+Q68</f>
        <v>0</v>
      </c>
      <c r="R64" s="3">
        <f t="shared" si="23"/>
        <v>0</v>
      </c>
      <c r="S64" s="21"/>
      <c r="T64" s="17"/>
    </row>
    <row r="65" spans="2:20" s="16" customFormat="1" ht="36" customHeight="1" x14ac:dyDescent="0.25">
      <c r="B65" s="81" t="s">
        <v>46</v>
      </c>
      <c r="C65" s="81"/>
      <c r="D65" s="14">
        <v>310100000000000</v>
      </c>
      <c r="E65" s="3">
        <f t="shared" ref="E65:G66" si="40">E66</f>
        <v>1073.8210799999999</v>
      </c>
      <c r="F65" s="3">
        <f t="shared" si="40"/>
        <v>265.17892000000006</v>
      </c>
      <c r="G65" s="3">
        <f t="shared" si="40"/>
        <v>1339</v>
      </c>
      <c r="H65" s="20">
        <f t="shared" si="3"/>
        <v>1365</v>
      </c>
      <c r="I65" s="3">
        <f>I66</f>
        <v>341.25</v>
      </c>
      <c r="J65" s="3">
        <f t="shared" ref="J65:L66" si="41">J66</f>
        <v>341.25</v>
      </c>
      <c r="K65" s="3">
        <f t="shared" si="41"/>
        <v>341.25</v>
      </c>
      <c r="L65" s="3">
        <f t="shared" si="41"/>
        <v>341.25</v>
      </c>
      <c r="M65" s="3">
        <f t="shared" si="33"/>
        <v>1365</v>
      </c>
      <c r="N65" s="3">
        <f>N66</f>
        <v>0</v>
      </c>
      <c r="O65" s="3">
        <f t="shared" ref="O65:Q66" si="42">O66</f>
        <v>0</v>
      </c>
      <c r="P65" s="3">
        <f t="shared" si="42"/>
        <v>0</v>
      </c>
      <c r="Q65" s="3">
        <f t="shared" si="42"/>
        <v>0</v>
      </c>
      <c r="R65" s="3">
        <f t="shared" si="23"/>
        <v>0</v>
      </c>
      <c r="S65" s="21"/>
      <c r="T65" s="17"/>
    </row>
    <row r="66" spans="2:20" ht="18" customHeight="1" x14ac:dyDescent="0.25">
      <c r="B66" s="84" t="s">
        <v>40</v>
      </c>
      <c r="C66" s="84"/>
      <c r="D66" s="22">
        <v>310100100001000</v>
      </c>
      <c r="E66" s="2">
        <f t="shared" si="40"/>
        <v>1073.8210799999999</v>
      </c>
      <c r="F66" s="2">
        <f t="shared" si="40"/>
        <v>265.17892000000006</v>
      </c>
      <c r="G66" s="2">
        <f t="shared" si="40"/>
        <v>1339</v>
      </c>
      <c r="H66" s="23">
        <f t="shared" si="3"/>
        <v>1365</v>
      </c>
      <c r="I66" s="2">
        <f>I67</f>
        <v>341.25</v>
      </c>
      <c r="J66" s="2">
        <f t="shared" si="41"/>
        <v>341.25</v>
      </c>
      <c r="K66" s="2">
        <f t="shared" si="41"/>
        <v>341.25</v>
      </c>
      <c r="L66" s="2">
        <f t="shared" si="41"/>
        <v>341.25</v>
      </c>
      <c r="M66" s="2">
        <f t="shared" si="33"/>
        <v>1365</v>
      </c>
      <c r="N66" s="2">
        <f>N67</f>
        <v>0</v>
      </c>
      <c r="O66" s="2">
        <f t="shared" si="42"/>
        <v>0</v>
      </c>
      <c r="P66" s="2">
        <f t="shared" si="42"/>
        <v>0</v>
      </c>
      <c r="Q66" s="2">
        <f t="shared" si="42"/>
        <v>0</v>
      </c>
      <c r="R66" s="2">
        <f t="shared" si="23"/>
        <v>0</v>
      </c>
      <c r="S66" s="21"/>
      <c r="T66" s="17"/>
    </row>
    <row r="67" spans="2:20" ht="18" customHeight="1" x14ac:dyDescent="0.25">
      <c r="B67" s="78" t="s">
        <v>12</v>
      </c>
      <c r="C67" s="78"/>
      <c r="D67" s="22"/>
      <c r="E67" s="2">
        <v>1073.8210799999999</v>
      </c>
      <c r="F67" s="44">
        <f t="shared" si="7"/>
        <v>265.17892000000006</v>
      </c>
      <c r="G67" s="2">
        <v>1339</v>
      </c>
      <c r="H67" s="23">
        <f t="shared" si="3"/>
        <v>1365</v>
      </c>
      <c r="I67" s="2">
        <v>341.25</v>
      </c>
      <c r="J67" s="2">
        <v>341.25</v>
      </c>
      <c r="K67" s="2">
        <v>341.25</v>
      </c>
      <c r="L67" s="2">
        <v>341.25</v>
      </c>
      <c r="M67" s="2">
        <f t="shared" si="33"/>
        <v>1365</v>
      </c>
      <c r="N67" s="2"/>
      <c r="O67" s="2"/>
      <c r="P67" s="2"/>
      <c r="Q67" s="2"/>
      <c r="R67" s="2">
        <f t="shared" si="23"/>
        <v>0</v>
      </c>
      <c r="S67" s="21"/>
      <c r="T67" s="17"/>
    </row>
    <row r="68" spans="2:20" s="16" customFormat="1" ht="35.25" customHeight="1" x14ac:dyDescent="0.25">
      <c r="B68" s="81" t="s">
        <v>45</v>
      </c>
      <c r="C68" s="81"/>
      <c r="D68" s="14">
        <v>310200000000000</v>
      </c>
      <c r="E68" s="3">
        <f t="shared" ref="E68:G69" si="43">E69</f>
        <v>0</v>
      </c>
      <c r="F68" s="3">
        <f t="shared" si="43"/>
        <v>0</v>
      </c>
      <c r="G68" s="3">
        <f t="shared" si="43"/>
        <v>0</v>
      </c>
      <c r="H68" s="20">
        <f t="shared" si="3"/>
        <v>0</v>
      </c>
      <c r="I68" s="3">
        <f>I69</f>
        <v>0</v>
      </c>
      <c r="J68" s="3">
        <f t="shared" ref="J68:L69" si="44">J69</f>
        <v>0</v>
      </c>
      <c r="K68" s="3">
        <f t="shared" si="44"/>
        <v>0</v>
      </c>
      <c r="L68" s="3">
        <f t="shared" si="44"/>
        <v>0</v>
      </c>
      <c r="M68" s="3">
        <f t="shared" si="33"/>
        <v>0</v>
      </c>
      <c r="N68" s="3">
        <f>N69</f>
        <v>0</v>
      </c>
      <c r="O68" s="3">
        <f t="shared" ref="O68:Q69" si="45">O69</f>
        <v>0</v>
      </c>
      <c r="P68" s="3">
        <f t="shared" si="45"/>
        <v>0</v>
      </c>
      <c r="Q68" s="3">
        <f t="shared" si="45"/>
        <v>0</v>
      </c>
      <c r="R68" s="3">
        <f t="shared" si="23"/>
        <v>0</v>
      </c>
      <c r="S68" s="21"/>
      <c r="T68" s="17"/>
    </row>
    <row r="69" spans="2:20" ht="18" customHeight="1" x14ac:dyDescent="0.25">
      <c r="B69" s="84" t="s">
        <v>41</v>
      </c>
      <c r="C69" s="84"/>
      <c r="D69" s="22">
        <v>310200100001000</v>
      </c>
      <c r="E69" s="2">
        <f t="shared" si="43"/>
        <v>0</v>
      </c>
      <c r="F69" s="2">
        <f t="shared" si="43"/>
        <v>0</v>
      </c>
      <c r="G69" s="2">
        <f t="shared" si="43"/>
        <v>0</v>
      </c>
      <c r="H69" s="23">
        <f t="shared" si="3"/>
        <v>0</v>
      </c>
      <c r="I69" s="2">
        <f>I70</f>
        <v>0</v>
      </c>
      <c r="J69" s="2">
        <f t="shared" si="44"/>
        <v>0</v>
      </c>
      <c r="K69" s="2">
        <f t="shared" si="44"/>
        <v>0</v>
      </c>
      <c r="L69" s="2">
        <f t="shared" si="44"/>
        <v>0</v>
      </c>
      <c r="M69" s="2">
        <f t="shared" si="33"/>
        <v>0</v>
      </c>
      <c r="N69" s="2">
        <f>N70</f>
        <v>0</v>
      </c>
      <c r="O69" s="2">
        <f t="shared" si="45"/>
        <v>0</v>
      </c>
      <c r="P69" s="2">
        <f t="shared" si="45"/>
        <v>0</v>
      </c>
      <c r="Q69" s="2">
        <f t="shared" si="45"/>
        <v>0</v>
      </c>
      <c r="R69" s="2">
        <f t="shared" si="23"/>
        <v>0</v>
      </c>
      <c r="S69" s="21"/>
      <c r="T69" s="17"/>
    </row>
    <row r="70" spans="2:20" ht="18" customHeight="1" x14ac:dyDescent="0.25">
      <c r="B70" s="78" t="s">
        <v>12</v>
      </c>
      <c r="C70" s="78"/>
      <c r="D70" s="22"/>
      <c r="E70" s="2"/>
      <c r="F70" s="2"/>
      <c r="G70" s="2"/>
      <c r="H70" s="23">
        <f t="shared" si="3"/>
        <v>0</v>
      </c>
      <c r="I70" s="2"/>
      <c r="J70" s="2"/>
      <c r="K70" s="2"/>
      <c r="L70" s="2"/>
      <c r="M70" s="2">
        <f t="shared" si="33"/>
        <v>0</v>
      </c>
      <c r="N70" s="2"/>
      <c r="O70" s="2"/>
      <c r="P70" s="2"/>
      <c r="Q70" s="2"/>
      <c r="R70" s="2">
        <f t="shared" si="23"/>
        <v>0</v>
      </c>
      <c r="S70" s="21"/>
      <c r="T70" s="17"/>
    </row>
    <row r="71" spans="2:20" s="16" customFormat="1" ht="51" customHeight="1" x14ac:dyDescent="0.25">
      <c r="B71" s="83" t="s">
        <v>44</v>
      </c>
      <c r="C71" s="83"/>
      <c r="D71" s="14">
        <v>320000000000000</v>
      </c>
      <c r="E71" s="3">
        <f t="shared" ref="E71:G73" si="46">E72</f>
        <v>292.96764000000002</v>
      </c>
      <c r="F71" s="3">
        <f t="shared" si="46"/>
        <v>235.03235999999998</v>
      </c>
      <c r="G71" s="3">
        <f t="shared" si="46"/>
        <v>528</v>
      </c>
      <c r="H71" s="20">
        <f t="shared" si="3"/>
        <v>359</v>
      </c>
      <c r="I71" s="3">
        <f>I72</f>
        <v>89.75</v>
      </c>
      <c r="J71" s="3">
        <f t="shared" ref="J71:L73" si="47">J72</f>
        <v>89.75</v>
      </c>
      <c r="K71" s="3">
        <f t="shared" si="47"/>
        <v>89.75</v>
      </c>
      <c r="L71" s="3">
        <f t="shared" si="47"/>
        <v>89.75</v>
      </c>
      <c r="M71" s="3">
        <f t="shared" si="33"/>
        <v>359</v>
      </c>
      <c r="N71" s="3">
        <f>N72</f>
        <v>0</v>
      </c>
      <c r="O71" s="3">
        <f t="shared" ref="O71:Q73" si="48">O72</f>
        <v>0</v>
      </c>
      <c r="P71" s="3">
        <f t="shared" si="48"/>
        <v>0</v>
      </c>
      <c r="Q71" s="3">
        <f t="shared" si="48"/>
        <v>0</v>
      </c>
      <c r="R71" s="3">
        <f t="shared" si="23"/>
        <v>0</v>
      </c>
      <c r="S71" s="21"/>
      <c r="T71" s="17"/>
    </row>
    <row r="72" spans="2:20" s="16" customFormat="1" ht="33.75" customHeight="1" x14ac:dyDescent="0.25">
      <c r="B72" s="81" t="s">
        <v>42</v>
      </c>
      <c r="C72" s="81"/>
      <c r="D72" s="14">
        <v>320300000000000</v>
      </c>
      <c r="E72" s="3">
        <f t="shared" si="46"/>
        <v>292.96764000000002</v>
      </c>
      <c r="F72" s="3">
        <f t="shared" si="46"/>
        <v>235.03235999999998</v>
      </c>
      <c r="G72" s="3">
        <f t="shared" si="46"/>
        <v>528</v>
      </c>
      <c r="H72" s="20">
        <f t="shared" si="3"/>
        <v>359</v>
      </c>
      <c r="I72" s="3">
        <f>I73</f>
        <v>89.75</v>
      </c>
      <c r="J72" s="3">
        <f t="shared" si="47"/>
        <v>89.75</v>
      </c>
      <c r="K72" s="3">
        <f t="shared" si="47"/>
        <v>89.75</v>
      </c>
      <c r="L72" s="3">
        <f t="shared" si="47"/>
        <v>89.75</v>
      </c>
      <c r="M72" s="3">
        <f t="shared" si="33"/>
        <v>359</v>
      </c>
      <c r="N72" s="3">
        <f>N73</f>
        <v>0</v>
      </c>
      <c r="O72" s="3">
        <f t="shared" si="48"/>
        <v>0</v>
      </c>
      <c r="P72" s="3">
        <f t="shared" si="48"/>
        <v>0</v>
      </c>
      <c r="Q72" s="3">
        <f t="shared" si="48"/>
        <v>0</v>
      </c>
      <c r="R72" s="3">
        <f t="shared" si="23"/>
        <v>0</v>
      </c>
      <c r="S72" s="21"/>
      <c r="T72" s="17"/>
    </row>
    <row r="73" spans="2:20" s="16" customFormat="1" ht="36" customHeight="1" x14ac:dyDescent="0.25">
      <c r="B73" s="82" t="s">
        <v>43</v>
      </c>
      <c r="C73" s="82"/>
      <c r="D73" s="14">
        <v>320300100001000</v>
      </c>
      <c r="E73" s="3">
        <f t="shared" si="46"/>
        <v>292.96764000000002</v>
      </c>
      <c r="F73" s="3">
        <f t="shared" si="46"/>
        <v>235.03235999999998</v>
      </c>
      <c r="G73" s="3">
        <f t="shared" si="46"/>
        <v>528</v>
      </c>
      <c r="H73" s="20">
        <f t="shared" si="3"/>
        <v>359</v>
      </c>
      <c r="I73" s="3">
        <f>I74</f>
        <v>89.75</v>
      </c>
      <c r="J73" s="3">
        <f t="shared" si="47"/>
        <v>89.75</v>
      </c>
      <c r="K73" s="3">
        <f t="shared" si="47"/>
        <v>89.75</v>
      </c>
      <c r="L73" s="3">
        <f t="shared" si="47"/>
        <v>89.75</v>
      </c>
      <c r="M73" s="3">
        <f t="shared" si="33"/>
        <v>359</v>
      </c>
      <c r="N73" s="3">
        <f>N74</f>
        <v>0</v>
      </c>
      <c r="O73" s="3">
        <f t="shared" si="48"/>
        <v>0</v>
      </c>
      <c r="P73" s="3">
        <f t="shared" si="48"/>
        <v>0</v>
      </c>
      <c r="Q73" s="3">
        <f t="shared" si="48"/>
        <v>0</v>
      </c>
      <c r="R73" s="3">
        <f t="shared" si="23"/>
        <v>0</v>
      </c>
      <c r="S73" s="21"/>
      <c r="T73" s="17"/>
    </row>
    <row r="74" spans="2:20" ht="18" customHeight="1" x14ac:dyDescent="0.25">
      <c r="B74" s="78" t="s">
        <v>12</v>
      </c>
      <c r="C74" s="78"/>
      <c r="D74" s="22"/>
      <c r="E74" s="2">
        <v>292.96764000000002</v>
      </c>
      <c r="F74" s="44">
        <f t="shared" si="7"/>
        <v>235.03235999999998</v>
      </c>
      <c r="G74" s="2">
        <v>528</v>
      </c>
      <c r="H74" s="23">
        <f t="shared" si="3"/>
        <v>359</v>
      </c>
      <c r="I74" s="2">
        <v>89.75</v>
      </c>
      <c r="J74" s="2">
        <v>89.75</v>
      </c>
      <c r="K74" s="2">
        <v>89.75</v>
      </c>
      <c r="L74" s="2">
        <v>89.75</v>
      </c>
      <c r="M74" s="2">
        <f t="shared" si="33"/>
        <v>359</v>
      </c>
      <c r="N74" s="2"/>
      <c r="O74" s="2"/>
      <c r="P74" s="2"/>
      <c r="Q74" s="2"/>
      <c r="R74" s="2">
        <f t="shared" si="23"/>
        <v>0</v>
      </c>
      <c r="S74" s="21"/>
      <c r="T74" s="17"/>
    </row>
    <row r="75" spans="2:20" s="16" customFormat="1" ht="18" customHeight="1" x14ac:dyDescent="0.25">
      <c r="B75" s="79" t="s">
        <v>107</v>
      </c>
      <c r="C75" s="79"/>
      <c r="D75" s="14">
        <v>104338</v>
      </c>
      <c r="E75" s="3">
        <f t="shared" ref="E75:G78" si="49">E76</f>
        <v>689.85299999999995</v>
      </c>
      <c r="F75" s="3">
        <f t="shared" si="49"/>
        <v>590.14700000000005</v>
      </c>
      <c r="G75" s="3">
        <f t="shared" si="49"/>
        <v>1280</v>
      </c>
      <c r="H75" s="20">
        <f t="shared" si="3"/>
        <v>0</v>
      </c>
      <c r="I75" s="3">
        <f t="shared" ref="I75:L78" si="50">I76</f>
        <v>0</v>
      </c>
      <c r="J75" s="3">
        <f t="shared" si="50"/>
        <v>0</v>
      </c>
      <c r="K75" s="3">
        <f t="shared" si="50"/>
        <v>0</v>
      </c>
      <c r="L75" s="3">
        <f t="shared" si="50"/>
        <v>0</v>
      </c>
      <c r="M75" s="3">
        <f t="shared" si="33"/>
        <v>0</v>
      </c>
      <c r="N75" s="3">
        <f t="shared" ref="N75:Q78" si="51">N76</f>
        <v>0</v>
      </c>
      <c r="O75" s="3">
        <f t="shared" si="51"/>
        <v>0</v>
      </c>
      <c r="P75" s="3">
        <f t="shared" si="51"/>
        <v>0</v>
      </c>
      <c r="Q75" s="3">
        <f t="shared" si="51"/>
        <v>0</v>
      </c>
      <c r="R75" s="3">
        <f t="shared" si="23"/>
        <v>0</v>
      </c>
      <c r="S75" s="21"/>
      <c r="T75" s="17"/>
    </row>
    <row r="76" spans="2:20" s="16" customFormat="1" ht="24" customHeight="1" x14ac:dyDescent="0.25">
      <c r="B76" s="80" t="s">
        <v>38</v>
      </c>
      <c r="C76" s="80"/>
      <c r="D76" s="14">
        <v>300000000000000</v>
      </c>
      <c r="E76" s="3">
        <f t="shared" si="49"/>
        <v>689.85299999999995</v>
      </c>
      <c r="F76" s="3">
        <f t="shared" si="49"/>
        <v>590.14700000000005</v>
      </c>
      <c r="G76" s="3">
        <f t="shared" si="49"/>
        <v>1280</v>
      </c>
      <c r="H76" s="20">
        <f t="shared" si="3"/>
        <v>0</v>
      </c>
      <c r="I76" s="3">
        <f t="shared" si="50"/>
        <v>0</v>
      </c>
      <c r="J76" s="3">
        <f t="shared" si="50"/>
        <v>0</v>
      </c>
      <c r="K76" s="3">
        <f t="shared" si="50"/>
        <v>0</v>
      </c>
      <c r="L76" s="3">
        <f t="shared" si="50"/>
        <v>0</v>
      </c>
      <c r="M76" s="3">
        <f t="shared" si="33"/>
        <v>0</v>
      </c>
      <c r="N76" s="3">
        <f t="shared" si="51"/>
        <v>0</v>
      </c>
      <c r="O76" s="3">
        <f t="shared" si="51"/>
        <v>0</v>
      </c>
      <c r="P76" s="3">
        <f t="shared" si="51"/>
        <v>0</v>
      </c>
      <c r="Q76" s="3">
        <f t="shared" si="51"/>
        <v>0</v>
      </c>
      <c r="R76" s="3">
        <f t="shared" si="23"/>
        <v>0</v>
      </c>
      <c r="S76" s="21"/>
      <c r="T76" s="17"/>
    </row>
    <row r="77" spans="2:20" s="16" customFormat="1" ht="41.25" customHeight="1" x14ac:dyDescent="0.25">
      <c r="B77" s="83" t="s">
        <v>39</v>
      </c>
      <c r="C77" s="83"/>
      <c r="D77" s="14">
        <v>310000000000000</v>
      </c>
      <c r="E77" s="3">
        <f t="shared" si="49"/>
        <v>689.85299999999995</v>
      </c>
      <c r="F77" s="3">
        <f t="shared" si="49"/>
        <v>590.14700000000005</v>
      </c>
      <c r="G77" s="3">
        <f t="shared" si="49"/>
        <v>1280</v>
      </c>
      <c r="H77" s="20">
        <f t="shared" ref="H77:H86" si="52">M77+R77</f>
        <v>0</v>
      </c>
      <c r="I77" s="3">
        <f t="shared" si="50"/>
        <v>0</v>
      </c>
      <c r="J77" s="3">
        <f t="shared" si="50"/>
        <v>0</v>
      </c>
      <c r="K77" s="3">
        <f t="shared" si="50"/>
        <v>0</v>
      </c>
      <c r="L77" s="3">
        <f t="shared" si="50"/>
        <v>0</v>
      </c>
      <c r="M77" s="3">
        <f t="shared" si="33"/>
        <v>0</v>
      </c>
      <c r="N77" s="3">
        <f t="shared" si="51"/>
        <v>0</v>
      </c>
      <c r="O77" s="3">
        <f t="shared" si="51"/>
        <v>0</v>
      </c>
      <c r="P77" s="3">
        <f t="shared" si="51"/>
        <v>0</v>
      </c>
      <c r="Q77" s="3">
        <f t="shared" si="51"/>
        <v>0</v>
      </c>
      <c r="R77" s="3">
        <f t="shared" si="23"/>
        <v>0</v>
      </c>
      <c r="S77" s="21"/>
      <c r="T77" s="17"/>
    </row>
    <row r="78" spans="2:20" s="16" customFormat="1" ht="51" customHeight="1" x14ac:dyDescent="0.25">
      <c r="B78" s="81" t="s">
        <v>45</v>
      </c>
      <c r="C78" s="81"/>
      <c r="D78" s="14">
        <v>310200000000000</v>
      </c>
      <c r="E78" s="3">
        <f t="shared" si="49"/>
        <v>689.85299999999995</v>
      </c>
      <c r="F78" s="3">
        <f t="shared" si="49"/>
        <v>590.14700000000005</v>
      </c>
      <c r="G78" s="3">
        <f t="shared" si="49"/>
        <v>1280</v>
      </c>
      <c r="H78" s="20">
        <f t="shared" si="52"/>
        <v>0</v>
      </c>
      <c r="I78" s="3">
        <f t="shared" si="50"/>
        <v>0</v>
      </c>
      <c r="J78" s="3">
        <f t="shared" si="50"/>
        <v>0</v>
      </c>
      <c r="K78" s="3">
        <f t="shared" si="50"/>
        <v>0</v>
      </c>
      <c r="L78" s="3">
        <f t="shared" si="50"/>
        <v>0</v>
      </c>
      <c r="M78" s="3">
        <f t="shared" si="33"/>
        <v>0</v>
      </c>
      <c r="N78" s="3">
        <f t="shared" si="51"/>
        <v>0</v>
      </c>
      <c r="O78" s="3">
        <f t="shared" si="51"/>
        <v>0</v>
      </c>
      <c r="P78" s="3">
        <f t="shared" si="51"/>
        <v>0</v>
      </c>
      <c r="Q78" s="3">
        <f t="shared" si="51"/>
        <v>0</v>
      </c>
      <c r="R78" s="3">
        <f t="shared" si="23"/>
        <v>0</v>
      </c>
      <c r="S78" s="21"/>
      <c r="T78" s="17"/>
    </row>
    <row r="79" spans="2:20" ht="18" customHeight="1" x14ac:dyDescent="0.25">
      <c r="B79" s="84" t="s">
        <v>41</v>
      </c>
      <c r="C79" s="84"/>
      <c r="D79" s="22">
        <v>310200100001000</v>
      </c>
      <c r="E79" s="2">
        <f t="shared" ref="E79:G79" si="53">E80+E81</f>
        <v>689.85299999999995</v>
      </c>
      <c r="F79" s="2">
        <f t="shared" si="53"/>
        <v>590.14700000000005</v>
      </c>
      <c r="G79" s="2">
        <f t="shared" si="53"/>
        <v>1280</v>
      </c>
      <c r="H79" s="23">
        <f t="shared" si="52"/>
        <v>0</v>
      </c>
      <c r="I79" s="2">
        <f>I80+I81</f>
        <v>0</v>
      </c>
      <c r="J79" s="2">
        <f>J80+J81</f>
        <v>0</v>
      </c>
      <c r="K79" s="2">
        <f>K80+K81</f>
        <v>0</v>
      </c>
      <c r="L79" s="2">
        <f>L80+L81</f>
        <v>0</v>
      </c>
      <c r="M79" s="2">
        <f t="shared" si="33"/>
        <v>0</v>
      </c>
      <c r="N79" s="2">
        <f>N80+N81</f>
        <v>0</v>
      </c>
      <c r="O79" s="2">
        <f>O80+O81</f>
        <v>0</v>
      </c>
      <c r="P79" s="2">
        <f>P80+P81</f>
        <v>0</v>
      </c>
      <c r="Q79" s="2">
        <f>Q80+Q81</f>
        <v>0</v>
      </c>
      <c r="R79" s="2">
        <f t="shared" si="23"/>
        <v>0</v>
      </c>
      <c r="S79" s="21"/>
      <c r="T79" s="17"/>
    </row>
    <row r="80" spans="2:20" ht="18" customHeight="1" x14ac:dyDescent="0.25">
      <c r="B80" s="78" t="s">
        <v>13</v>
      </c>
      <c r="C80" s="78"/>
      <c r="D80" s="22"/>
      <c r="E80" s="2">
        <v>689.85299999999995</v>
      </c>
      <c r="F80" s="44">
        <f t="shared" ref="F80:F86" si="54">G80-E80</f>
        <v>590.14700000000005</v>
      </c>
      <c r="G80" s="2">
        <v>1280</v>
      </c>
      <c r="H80" s="23">
        <f t="shared" si="52"/>
        <v>0</v>
      </c>
      <c r="I80" s="2"/>
      <c r="J80" s="2"/>
      <c r="K80" s="2"/>
      <c r="L80" s="2"/>
      <c r="M80" s="2">
        <f t="shared" si="33"/>
        <v>0</v>
      </c>
      <c r="N80" s="2"/>
      <c r="O80" s="2"/>
      <c r="P80" s="2"/>
      <c r="Q80" s="2"/>
      <c r="R80" s="2">
        <f t="shared" si="23"/>
        <v>0</v>
      </c>
      <c r="S80" s="21"/>
      <c r="T80" s="17"/>
    </row>
    <row r="81" spans="2:20" ht="18" customHeight="1" x14ac:dyDescent="0.25">
      <c r="B81" s="78" t="s">
        <v>14</v>
      </c>
      <c r="C81" s="78"/>
      <c r="D81" s="22"/>
      <c r="E81" s="2"/>
      <c r="F81" s="44">
        <f t="shared" si="54"/>
        <v>0</v>
      </c>
      <c r="G81" s="2"/>
      <c r="H81" s="23">
        <f t="shared" si="52"/>
        <v>0</v>
      </c>
      <c r="I81" s="2"/>
      <c r="J81" s="2"/>
      <c r="K81" s="2"/>
      <c r="L81" s="2"/>
      <c r="M81" s="2">
        <f t="shared" si="33"/>
        <v>0</v>
      </c>
      <c r="N81" s="2"/>
      <c r="O81" s="2"/>
      <c r="P81" s="2"/>
      <c r="Q81" s="2"/>
      <c r="R81" s="2">
        <f t="shared" si="23"/>
        <v>0</v>
      </c>
      <c r="S81" s="21"/>
      <c r="T81" s="17"/>
    </row>
    <row r="82" spans="2:20" s="16" customFormat="1" ht="18" customHeight="1" x14ac:dyDescent="0.25">
      <c r="B82" s="79" t="s">
        <v>5</v>
      </c>
      <c r="C82" s="79"/>
      <c r="D82" s="14"/>
      <c r="E82" s="3">
        <f t="shared" ref="E82:G82" si="55">E85+E83</f>
        <v>518.45799999999997</v>
      </c>
      <c r="F82" s="3">
        <f t="shared" si="55"/>
        <v>23.646000000000072</v>
      </c>
      <c r="G82" s="3">
        <f t="shared" si="55"/>
        <v>542.10400000000004</v>
      </c>
      <c r="H82" s="20">
        <f t="shared" si="52"/>
        <v>0</v>
      </c>
      <c r="I82" s="3">
        <f>I85+I83</f>
        <v>0</v>
      </c>
      <c r="J82" s="3">
        <f>J85+J83</f>
        <v>0</v>
      </c>
      <c r="K82" s="3">
        <f>K85+K83</f>
        <v>0</v>
      </c>
      <c r="L82" s="3">
        <f>L85+L83</f>
        <v>0</v>
      </c>
      <c r="M82" s="3">
        <f>SUM(I82:L82)</f>
        <v>0</v>
      </c>
      <c r="N82" s="3">
        <f>N85+N83</f>
        <v>0</v>
      </c>
      <c r="O82" s="3">
        <f>O85+O83</f>
        <v>0</v>
      </c>
      <c r="P82" s="3">
        <f>P85+P83</f>
        <v>0</v>
      </c>
      <c r="Q82" s="3">
        <f>Q85+Q83</f>
        <v>0</v>
      </c>
      <c r="R82" s="3">
        <f t="shared" si="23"/>
        <v>0</v>
      </c>
      <c r="S82" s="21"/>
      <c r="T82" s="17"/>
    </row>
    <row r="83" spans="2:20" s="16" customFormat="1" ht="18" customHeight="1" x14ac:dyDescent="0.25">
      <c r="B83" s="80" t="s">
        <v>161</v>
      </c>
      <c r="C83" s="80"/>
      <c r="D83" s="14"/>
      <c r="E83" s="3">
        <f t="shared" ref="E83:G83" si="56">E84</f>
        <v>518.45799999999997</v>
      </c>
      <c r="F83" s="3">
        <f t="shared" si="56"/>
        <v>23.646000000000072</v>
      </c>
      <c r="G83" s="3">
        <f t="shared" si="56"/>
        <v>542.10400000000004</v>
      </c>
      <c r="H83" s="20">
        <f t="shared" si="52"/>
        <v>0</v>
      </c>
      <c r="I83" s="3">
        <f>I84</f>
        <v>0</v>
      </c>
      <c r="J83" s="3">
        <f>J84</f>
        <v>0</v>
      </c>
      <c r="K83" s="3">
        <f>K84</f>
        <v>0</v>
      </c>
      <c r="L83" s="3">
        <f>L84</f>
        <v>0</v>
      </c>
      <c r="M83" s="3">
        <f>SUM(I83:L83)</f>
        <v>0</v>
      </c>
      <c r="N83" s="3">
        <f>N84</f>
        <v>0</v>
      </c>
      <c r="O83" s="3">
        <f>O84</f>
        <v>0</v>
      </c>
      <c r="P83" s="3">
        <f>P84</f>
        <v>0</v>
      </c>
      <c r="Q83" s="3">
        <f>Q84</f>
        <v>0</v>
      </c>
      <c r="R83" s="3">
        <f t="shared" si="23"/>
        <v>0</v>
      </c>
      <c r="S83" s="21"/>
      <c r="T83" s="17"/>
    </row>
    <row r="84" spans="2:20" ht="18" customHeight="1" x14ac:dyDescent="0.25">
      <c r="B84" s="86" t="s">
        <v>12</v>
      </c>
      <c r="C84" s="87"/>
      <c r="D84" s="22"/>
      <c r="E84" s="2">
        <v>518.45799999999997</v>
      </c>
      <c r="F84" s="44">
        <f t="shared" si="54"/>
        <v>23.646000000000072</v>
      </c>
      <c r="G84" s="2">
        <v>542.10400000000004</v>
      </c>
      <c r="H84" s="23">
        <f t="shared" si="52"/>
        <v>0</v>
      </c>
      <c r="I84" s="2"/>
      <c r="J84" s="2"/>
      <c r="K84" s="2"/>
      <c r="L84" s="2"/>
      <c r="M84" s="2">
        <f>SUM(I84:L84)</f>
        <v>0</v>
      </c>
      <c r="N84" s="2"/>
      <c r="O84" s="2"/>
      <c r="P84" s="2"/>
      <c r="Q84" s="2"/>
      <c r="R84" s="2">
        <f t="shared" si="23"/>
        <v>0</v>
      </c>
      <c r="S84" s="21"/>
    </row>
    <row r="85" spans="2:20" s="16" customFormat="1" ht="18" customHeight="1" x14ac:dyDescent="0.25">
      <c r="B85" s="80" t="s">
        <v>6</v>
      </c>
      <c r="C85" s="80"/>
      <c r="D85" s="14"/>
      <c r="E85" s="3">
        <f t="shared" ref="E85:G85" si="57">E86</f>
        <v>0</v>
      </c>
      <c r="F85" s="3">
        <f t="shared" si="57"/>
        <v>0</v>
      </c>
      <c r="G85" s="3">
        <f t="shared" si="57"/>
        <v>0</v>
      </c>
      <c r="H85" s="23">
        <f t="shared" si="52"/>
        <v>0</v>
      </c>
      <c r="I85" s="3">
        <f>I86</f>
        <v>0</v>
      </c>
      <c r="J85" s="3">
        <f>J86</f>
        <v>0</v>
      </c>
      <c r="K85" s="3">
        <f>K86</f>
        <v>0</v>
      </c>
      <c r="L85" s="3">
        <f>L86</f>
        <v>0</v>
      </c>
      <c r="M85" s="3">
        <f>SUM(I85:L85)</f>
        <v>0</v>
      </c>
      <c r="N85" s="3">
        <f>N86</f>
        <v>0</v>
      </c>
      <c r="O85" s="3">
        <f>O86</f>
        <v>0</v>
      </c>
      <c r="P85" s="3">
        <f>P86</f>
        <v>0</v>
      </c>
      <c r="Q85" s="3">
        <f>Q86</f>
        <v>0</v>
      </c>
      <c r="R85" s="3">
        <f t="shared" si="23"/>
        <v>0</v>
      </c>
      <c r="S85" s="21"/>
      <c r="T85" s="17"/>
    </row>
    <row r="86" spans="2:20" ht="18" customHeight="1" x14ac:dyDescent="0.25">
      <c r="B86" s="86" t="s">
        <v>12</v>
      </c>
      <c r="C86" s="87"/>
      <c r="D86" s="22"/>
      <c r="E86" s="2"/>
      <c r="F86" s="44">
        <f t="shared" si="54"/>
        <v>0</v>
      </c>
      <c r="G86" s="2"/>
      <c r="H86" s="23">
        <f t="shared" si="52"/>
        <v>0</v>
      </c>
      <c r="I86" s="2"/>
      <c r="J86" s="2"/>
      <c r="K86" s="2"/>
      <c r="L86" s="2"/>
      <c r="M86" s="2">
        <f>SUM(I86:L86)</f>
        <v>0</v>
      </c>
      <c r="N86" s="2"/>
      <c r="O86" s="2"/>
      <c r="P86" s="2"/>
      <c r="Q86" s="2"/>
      <c r="R86" s="2">
        <f t="shared" si="23"/>
        <v>0</v>
      </c>
      <c r="S86" s="21"/>
    </row>
    <row r="87" spans="2:20" ht="18" customHeight="1" x14ac:dyDescent="0.2">
      <c r="E87" s="8"/>
      <c r="F87" s="8"/>
      <c r="G87" s="8"/>
      <c r="H87" s="9"/>
      <c r="I87" s="8"/>
      <c r="J87" s="8"/>
      <c r="K87" s="8"/>
      <c r="L87" s="8"/>
      <c r="M87" s="8"/>
      <c r="N87" s="8"/>
      <c r="O87" s="8"/>
      <c r="P87" s="8"/>
      <c r="Q87" s="8"/>
    </row>
    <row r="88" spans="2:20" s="4" customFormat="1" ht="18" customHeight="1" x14ac:dyDescent="0.2">
      <c r="B88" s="25"/>
      <c r="C88" s="25"/>
      <c r="D88" s="26"/>
      <c r="H88" s="27"/>
      <c r="R88" s="7"/>
      <c r="T88" s="7"/>
    </row>
    <row r="89" spans="2:20" s="4" customFormat="1" ht="18" customHeight="1" x14ac:dyDescent="0.2">
      <c r="B89" s="25" t="s">
        <v>8</v>
      </c>
      <c r="G89" s="25" t="s">
        <v>9</v>
      </c>
      <c r="N89" s="26" t="s">
        <v>11</v>
      </c>
      <c r="R89" s="7"/>
      <c r="T89" s="7"/>
    </row>
    <row r="90" spans="2:20" s="4" customFormat="1" ht="18" customHeight="1" x14ac:dyDescent="0.2">
      <c r="B90" s="25"/>
      <c r="G90" s="25"/>
      <c r="N90" s="26"/>
      <c r="R90" s="7"/>
      <c r="T90" s="7"/>
    </row>
    <row r="91" spans="2:20" s="4" customFormat="1" ht="18" customHeight="1" x14ac:dyDescent="0.2">
      <c r="B91" s="25"/>
      <c r="G91" s="25"/>
      <c r="N91" s="26"/>
      <c r="R91" s="7"/>
      <c r="T91" s="7"/>
    </row>
    <row r="92" spans="2:20" s="4" customFormat="1" ht="18" customHeight="1" x14ac:dyDescent="0.2">
      <c r="B92" s="25"/>
      <c r="G92" s="25"/>
      <c r="N92" s="26"/>
      <c r="R92" s="7"/>
      <c r="T92" s="7"/>
    </row>
    <row r="93" spans="2:20" s="5" customFormat="1" ht="18" customHeight="1" x14ac:dyDescent="0.25">
      <c r="B93" s="28"/>
      <c r="G93" s="28"/>
      <c r="N93" s="30"/>
      <c r="R93" s="31"/>
      <c r="T93" s="31"/>
    </row>
    <row r="94" spans="2:20" s="4" customFormat="1" ht="18" customHeight="1" x14ac:dyDescent="0.2">
      <c r="B94" s="25" t="s">
        <v>10</v>
      </c>
      <c r="G94" s="25" t="s">
        <v>163</v>
      </c>
      <c r="N94" s="26" t="s">
        <v>132</v>
      </c>
      <c r="R94" s="7"/>
      <c r="T94" s="7"/>
    </row>
    <row r="95" spans="2:20" s="4" customFormat="1" ht="18" customHeight="1" x14ac:dyDescent="0.2">
      <c r="B95" s="25"/>
      <c r="F95" s="25"/>
      <c r="H95" s="27"/>
      <c r="N95" s="26"/>
      <c r="R95" s="7"/>
      <c r="T95" s="7"/>
    </row>
    <row r="96" spans="2:20" s="4" customFormat="1" ht="18" customHeight="1" x14ac:dyDescent="0.2">
      <c r="B96" s="25"/>
      <c r="C96" s="25"/>
      <c r="D96" s="26"/>
      <c r="H96" s="27"/>
      <c r="R96" s="7"/>
      <c r="T96" s="7"/>
    </row>
    <row r="97" spans="2:20" s="4" customFormat="1" ht="18" hidden="1" customHeight="1" x14ac:dyDescent="0.2">
      <c r="B97" s="32" t="s">
        <v>108</v>
      </c>
      <c r="C97" s="25"/>
      <c r="D97" s="26"/>
      <c r="H97" s="27"/>
      <c r="R97" s="7"/>
      <c r="T97" s="7"/>
    </row>
    <row r="98" spans="2:20" s="4" customFormat="1" ht="18" hidden="1" customHeight="1" x14ac:dyDescent="0.2">
      <c r="B98" s="32" t="s">
        <v>109</v>
      </c>
      <c r="C98" s="25"/>
      <c r="D98" s="26"/>
      <c r="H98" s="27"/>
      <c r="R98" s="7"/>
      <c r="T98" s="7"/>
    </row>
    <row r="99" spans="2:20" s="4" customFormat="1" ht="18" customHeight="1" x14ac:dyDescent="0.2">
      <c r="B99" s="32"/>
      <c r="C99" s="25"/>
      <c r="D99" s="26"/>
      <c r="H99" s="27"/>
      <c r="R99" s="7"/>
      <c r="T99" s="7"/>
    </row>
    <row r="100" spans="2:20" s="4" customFormat="1" ht="18" hidden="1" customHeight="1" x14ac:dyDescent="0.2">
      <c r="B100" s="32"/>
      <c r="C100" s="25"/>
      <c r="D100" s="26"/>
      <c r="E100" s="42" t="s">
        <v>127</v>
      </c>
      <c r="H100" s="27"/>
      <c r="R100" s="7"/>
      <c r="T100" s="7"/>
    </row>
    <row r="101" spans="2:20" s="4" customFormat="1" ht="18" hidden="1" customHeight="1" x14ac:dyDescent="0.2">
      <c r="B101" s="32"/>
      <c r="C101" s="25"/>
      <c r="D101" s="26"/>
      <c r="H101" s="27"/>
      <c r="R101" s="7"/>
      <c r="T101" s="7"/>
    </row>
    <row r="102" spans="2:20" s="5" customFormat="1" ht="18" hidden="1" customHeight="1" x14ac:dyDescent="0.25">
      <c r="B102" s="33"/>
      <c r="C102" s="28"/>
      <c r="D102" s="30"/>
      <c r="E102" s="28" t="s">
        <v>110</v>
      </c>
      <c r="H102" s="29"/>
      <c r="I102" s="6">
        <f>SUM(I103:I118)</f>
        <v>0</v>
      </c>
      <c r="J102" s="6">
        <f t="shared" ref="J102:R102" si="58">SUM(J103:J118)</f>
        <v>0</v>
      </c>
      <c r="K102" s="6">
        <f t="shared" si="58"/>
        <v>0</v>
      </c>
      <c r="L102" s="6">
        <f t="shared" si="58"/>
        <v>0</v>
      </c>
      <c r="M102" s="6">
        <f t="shared" si="58"/>
        <v>0</v>
      </c>
      <c r="N102" s="6">
        <f t="shared" si="58"/>
        <v>0</v>
      </c>
      <c r="O102" s="6">
        <f t="shared" si="58"/>
        <v>0</v>
      </c>
      <c r="P102" s="6">
        <f t="shared" si="58"/>
        <v>0</v>
      </c>
      <c r="Q102" s="6">
        <f t="shared" si="58"/>
        <v>0</v>
      </c>
      <c r="R102" s="6">
        <f t="shared" si="58"/>
        <v>0</v>
      </c>
      <c r="T102" s="31"/>
    </row>
    <row r="103" spans="2:20" s="4" customFormat="1" ht="18" hidden="1" customHeight="1" x14ac:dyDescent="0.2">
      <c r="B103" s="25"/>
      <c r="C103" s="25"/>
      <c r="D103" s="26"/>
      <c r="E103" s="4" t="s">
        <v>27</v>
      </c>
      <c r="H103" s="27"/>
      <c r="I103" s="7">
        <f t="shared" ref="I103:R112" si="59">SUMIFS(I$13:I$49,$B$13:$B$49,$E103)</f>
        <v>0</v>
      </c>
      <c r="J103" s="7">
        <f t="shared" si="59"/>
        <v>0</v>
      </c>
      <c r="K103" s="7">
        <f t="shared" si="59"/>
        <v>0</v>
      </c>
      <c r="L103" s="7">
        <f t="shared" si="59"/>
        <v>0</v>
      </c>
      <c r="M103" s="7">
        <f t="shared" si="59"/>
        <v>0</v>
      </c>
      <c r="N103" s="7">
        <f t="shared" si="59"/>
        <v>0</v>
      </c>
      <c r="O103" s="7">
        <f t="shared" si="59"/>
        <v>0</v>
      </c>
      <c r="P103" s="7">
        <f t="shared" si="59"/>
        <v>0</v>
      </c>
      <c r="Q103" s="7">
        <f t="shared" si="59"/>
        <v>0</v>
      </c>
      <c r="R103" s="7">
        <f t="shared" si="59"/>
        <v>0</v>
      </c>
      <c r="T103" s="7"/>
    </row>
    <row r="104" spans="2:20" ht="18" hidden="1" customHeight="1" x14ac:dyDescent="0.2">
      <c r="E104" s="10" t="s">
        <v>28</v>
      </c>
      <c r="I104" s="7">
        <f t="shared" si="59"/>
        <v>0</v>
      </c>
      <c r="J104" s="7">
        <f t="shared" si="59"/>
        <v>0</v>
      </c>
      <c r="K104" s="7">
        <f t="shared" si="59"/>
        <v>0</v>
      </c>
      <c r="L104" s="7">
        <f t="shared" si="59"/>
        <v>0</v>
      </c>
      <c r="M104" s="7">
        <f t="shared" si="59"/>
        <v>0</v>
      </c>
      <c r="N104" s="7">
        <f t="shared" si="59"/>
        <v>0</v>
      </c>
      <c r="O104" s="7">
        <f t="shared" si="59"/>
        <v>0</v>
      </c>
      <c r="P104" s="7">
        <f t="shared" si="59"/>
        <v>0</v>
      </c>
      <c r="Q104" s="7">
        <f t="shared" si="59"/>
        <v>0</v>
      </c>
      <c r="R104" s="7">
        <f t="shared" si="59"/>
        <v>0</v>
      </c>
    </row>
    <row r="105" spans="2:20" ht="18" hidden="1" customHeight="1" x14ac:dyDescent="0.2">
      <c r="E105" s="10" t="s">
        <v>15</v>
      </c>
      <c r="I105" s="7">
        <f t="shared" si="59"/>
        <v>0</v>
      </c>
      <c r="J105" s="7">
        <f t="shared" si="59"/>
        <v>0</v>
      </c>
      <c r="K105" s="7">
        <f t="shared" si="59"/>
        <v>0</v>
      </c>
      <c r="L105" s="7">
        <f t="shared" si="59"/>
        <v>0</v>
      </c>
      <c r="M105" s="7">
        <f t="shared" si="59"/>
        <v>0</v>
      </c>
      <c r="N105" s="7">
        <f t="shared" si="59"/>
        <v>0</v>
      </c>
      <c r="O105" s="7">
        <f t="shared" si="59"/>
        <v>0</v>
      </c>
      <c r="P105" s="7">
        <f t="shared" si="59"/>
        <v>0</v>
      </c>
      <c r="Q105" s="7">
        <f t="shared" si="59"/>
        <v>0</v>
      </c>
      <c r="R105" s="7">
        <f t="shared" si="59"/>
        <v>0</v>
      </c>
    </row>
    <row r="106" spans="2:20" ht="18" hidden="1" customHeight="1" x14ac:dyDescent="0.2">
      <c r="E106" s="10" t="s">
        <v>16</v>
      </c>
      <c r="I106" s="7">
        <f t="shared" si="59"/>
        <v>0</v>
      </c>
      <c r="J106" s="7">
        <f t="shared" si="59"/>
        <v>0</v>
      </c>
      <c r="K106" s="7">
        <f t="shared" si="59"/>
        <v>0</v>
      </c>
      <c r="L106" s="7">
        <f t="shared" si="59"/>
        <v>0</v>
      </c>
      <c r="M106" s="7">
        <f t="shared" si="59"/>
        <v>0</v>
      </c>
      <c r="N106" s="7">
        <f t="shared" si="59"/>
        <v>0</v>
      </c>
      <c r="O106" s="7">
        <f t="shared" si="59"/>
        <v>0</v>
      </c>
      <c r="P106" s="7">
        <f t="shared" si="59"/>
        <v>0</v>
      </c>
      <c r="Q106" s="7">
        <f t="shared" si="59"/>
        <v>0</v>
      </c>
      <c r="R106" s="7">
        <f t="shared" si="59"/>
        <v>0</v>
      </c>
    </row>
    <row r="107" spans="2:20" ht="18" hidden="1" customHeight="1" x14ac:dyDescent="0.2">
      <c r="E107" s="10" t="s">
        <v>17</v>
      </c>
      <c r="I107" s="7">
        <f t="shared" si="59"/>
        <v>0</v>
      </c>
      <c r="J107" s="7">
        <f t="shared" si="59"/>
        <v>0</v>
      </c>
      <c r="K107" s="7">
        <f t="shared" si="59"/>
        <v>0</v>
      </c>
      <c r="L107" s="7">
        <f t="shared" si="59"/>
        <v>0</v>
      </c>
      <c r="M107" s="7">
        <f t="shared" si="59"/>
        <v>0</v>
      </c>
      <c r="N107" s="7">
        <f t="shared" si="59"/>
        <v>0</v>
      </c>
      <c r="O107" s="7">
        <f t="shared" si="59"/>
        <v>0</v>
      </c>
      <c r="P107" s="7">
        <f t="shared" si="59"/>
        <v>0</v>
      </c>
      <c r="Q107" s="7">
        <f t="shared" si="59"/>
        <v>0</v>
      </c>
      <c r="R107" s="7">
        <f t="shared" si="59"/>
        <v>0</v>
      </c>
    </row>
    <row r="108" spans="2:20" ht="18" hidden="1" customHeight="1" x14ac:dyDescent="0.2">
      <c r="E108" s="10" t="s">
        <v>18</v>
      </c>
      <c r="I108" s="7">
        <f t="shared" si="59"/>
        <v>0</v>
      </c>
      <c r="J108" s="7">
        <f t="shared" si="59"/>
        <v>0</v>
      </c>
      <c r="K108" s="7">
        <f t="shared" si="59"/>
        <v>0</v>
      </c>
      <c r="L108" s="7">
        <f t="shared" si="59"/>
        <v>0</v>
      </c>
      <c r="M108" s="7">
        <f t="shared" si="59"/>
        <v>0</v>
      </c>
      <c r="N108" s="7">
        <f t="shared" si="59"/>
        <v>0</v>
      </c>
      <c r="O108" s="7">
        <f t="shared" si="59"/>
        <v>0</v>
      </c>
      <c r="P108" s="7">
        <f t="shared" si="59"/>
        <v>0</v>
      </c>
      <c r="Q108" s="7">
        <f t="shared" si="59"/>
        <v>0</v>
      </c>
      <c r="R108" s="7">
        <f t="shared" si="59"/>
        <v>0</v>
      </c>
    </row>
    <row r="109" spans="2:20" ht="18" hidden="1" customHeight="1" x14ac:dyDescent="0.2">
      <c r="E109" s="10" t="s">
        <v>30</v>
      </c>
      <c r="I109" s="7">
        <f t="shared" si="59"/>
        <v>0</v>
      </c>
      <c r="J109" s="7">
        <f t="shared" si="59"/>
        <v>0</v>
      </c>
      <c r="K109" s="7">
        <f t="shared" si="59"/>
        <v>0</v>
      </c>
      <c r="L109" s="7">
        <f t="shared" si="59"/>
        <v>0</v>
      </c>
      <c r="M109" s="7">
        <f t="shared" si="59"/>
        <v>0</v>
      </c>
      <c r="N109" s="7">
        <f t="shared" si="59"/>
        <v>0</v>
      </c>
      <c r="O109" s="7">
        <f t="shared" si="59"/>
        <v>0</v>
      </c>
      <c r="P109" s="7">
        <f t="shared" si="59"/>
        <v>0</v>
      </c>
      <c r="Q109" s="7">
        <f t="shared" si="59"/>
        <v>0</v>
      </c>
      <c r="R109" s="7">
        <f t="shared" si="59"/>
        <v>0</v>
      </c>
    </row>
    <row r="110" spans="2:20" ht="18" hidden="1" customHeight="1" x14ac:dyDescent="0.2">
      <c r="E110" s="10" t="s">
        <v>19</v>
      </c>
      <c r="I110" s="7">
        <f t="shared" si="59"/>
        <v>0</v>
      </c>
      <c r="J110" s="7">
        <f t="shared" si="59"/>
        <v>0</v>
      </c>
      <c r="K110" s="7">
        <f t="shared" si="59"/>
        <v>0</v>
      </c>
      <c r="L110" s="7">
        <f t="shared" si="59"/>
        <v>0</v>
      </c>
      <c r="M110" s="7">
        <f t="shared" si="59"/>
        <v>0</v>
      </c>
      <c r="N110" s="7">
        <f t="shared" si="59"/>
        <v>0</v>
      </c>
      <c r="O110" s="7">
        <f t="shared" si="59"/>
        <v>0</v>
      </c>
      <c r="P110" s="7">
        <f t="shared" si="59"/>
        <v>0</v>
      </c>
      <c r="Q110" s="7">
        <f t="shared" si="59"/>
        <v>0</v>
      </c>
      <c r="R110" s="7">
        <f t="shared" si="59"/>
        <v>0</v>
      </c>
    </row>
    <row r="111" spans="2:20" ht="18" hidden="1" customHeight="1" x14ac:dyDescent="0.2">
      <c r="E111" s="10" t="s">
        <v>20</v>
      </c>
      <c r="I111" s="7">
        <f t="shared" si="59"/>
        <v>0</v>
      </c>
      <c r="J111" s="7">
        <f t="shared" si="59"/>
        <v>0</v>
      </c>
      <c r="K111" s="7">
        <f t="shared" si="59"/>
        <v>0</v>
      </c>
      <c r="L111" s="7">
        <f t="shared" si="59"/>
        <v>0</v>
      </c>
      <c r="M111" s="7">
        <f t="shared" si="59"/>
        <v>0</v>
      </c>
      <c r="N111" s="7">
        <f t="shared" si="59"/>
        <v>0</v>
      </c>
      <c r="O111" s="7">
        <f t="shared" si="59"/>
        <v>0</v>
      </c>
      <c r="P111" s="7">
        <f t="shared" si="59"/>
        <v>0</v>
      </c>
      <c r="Q111" s="7">
        <f t="shared" si="59"/>
        <v>0</v>
      </c>
      <c r="R111" s="7">
        <f t="shared" si="59"/>
        <v>0</v>
      </c>
    </row>
    <row r="112" spans="2:20" ht="18" hidden="1" customHeight="1" x14ac:dyDescent="0.2">
      <c r="E112" s="10" t="s">
        <v>21</v>
      </c>
      <c r="I112" s="7">
        <f t="shared" si="59"/>
        <v>0</v>
      </c>
      <c r="J112" s="7">
        <f t="shared" si="59"/>
        <v>0</v>
      </c>
      <c r="K112" s="7">
        <f t="shared" si="59"/>
        <v>0</v>
      </c>
      <c r="L112" s="7">
        <f t="shared" si="59"/>
        <v>0</v>
      </c>
      <c r="M112" s="7">
        <f t="shared" si="59"/>
        <v>0</v>
      </c>
      <c r="N112" s="7">
        <f t="shared" si="59"/>
        <v>0</v>
      </c>
      <c r="O112" s="7">
        <f t="shared" si="59"/>
        <v>0</v>
      </c>
      <c r="P112" s="7">
        <f t="shared" si="59"/>
        <v>0</v>
      </c>
      <c r="Q112" s="7">
        <f t="shared" si="59"/>
        <v>0</v>
      </c>
      <c r="R112" s="7">
        <f t="shared" si="59"/>
        <v>0</v>
      </c>
    </row>
    <row r="113" spans="4:22" ht="18" hidden="1" customHeight="1" x14ac:dyDescent="0.2">
      <c r="E113" s="10" t="s">
        <v>22</v>
      </c>
      <c r="I113" s="7">
        <f t="shared" ref="I113:R118" si="60">SUMIFS(I$13:I$49,$B$13:$B$49,$E113)</f>
        <v>0</v>
      </c>
      <c r="J113" s="7">
        <f t="shared" si="60"/>
        <v>0</v>
      </c>
      <c r="K113" s="7">
        <f t="shared" si="60"/>
        <v>0</v>
      </c>
      <c r="L113" s="7">
        <f t="shared" si="60"/>
        <v>0</v>
      </c>
      <c r="M113" s="7">
        <f t="shared" si="60"/>
        <v>0</v>
      </c>
      <c r="N113" s="7">
        <f t="shared" si="60"/>
        <v>0</v>
      </c>
      <c r="O113" s="7">
        <f t="shared" si="60"/>
        <v>0</v>
      </c>
      <c r="P113" s="7">
        <f t="shared" si="60"/>
        <v>0</v>
      </c>
      <c r="Q113" s="7">
        <f t="shared" si="60"/>
        <v>0</v>
      </c>
      <c r="R113" s="7">
        <f t="shared" si="60"/>
        <v>0</v>
      </c>
    </row>
    <row r="114" spans="4:22" ht="18" hidden="1" customHeight="1" x14ac:dyDescent="0.2">
      <c r="E114" s="10" t="s">
        <v>23</v>
      </c>
      <c r="I114" s="7">
        <f t="shared" si="60"/>
        <v>0</v>
      </c>
      <c r="J114" s="7">
        <f t="shared" si="60"/>
        <v>0</v>
      </c>
      <c r="K114" s="7">
        <f t="shared" si="60"/>
        <v>0</v>
      </c>
      <c r="L114" s="7">
        <f t="shared" si="60"/>
        <v>0</v>
      </c>
      <c r="M114" s="7">
        <f t="shared" si="60"/>
        <v>0</v>
      </c>
      <c r="N114" s="7">
        <f t="shared" si="60"/>
        <v>0</v>
      </c>
      <c r="O114" s="7">
        <f t="shared" si="60"/>
        <v>0</v>
      </c>
      <c r="P114" s="7">
        <f t="shared" si="60"/>
        <v>0</v>
      </c>
      <c r="Q114" s="7">
        <f t="shared" si="60"/>
        <v>0</v>
      </c>
      <c r="R114" s="7">
        <f t="shared" si="60"/>
        <v>0</v>
      </c>
    </row>
    <row r="115" spans="4:22" ht="18" hidden="1" customHeight="1" x14ac:dyDescent="0.2">
      <c r="E115" s="10" t="s">
        <v>24</v>
      </c>
      <c r="I115" s="7">
        <f t="shared" si="60"/>
        <v>0</v>
      </c>
      <c r="J115" s="7">
        <f t="shared" si="60"/>
        <v>0</v>
      </c>
      <c r="K115" s="7">
        <f t="shared" si="60"/>
        <v>0</v>
      </c>
      <c r="L115" s="7">
        <f t="shared" si="60"/>
        <v>0</v>
      </c>
      <c r="M115" s="7">
        <f t="shared" si="60"/>
        <v>0</v>
      </c>
      <c r="N115" s="7">
        <f t="shared" si="60"/>
        <v>0</v>
      </c>
      <c r="O115" s="7">
        <f t="shared" si="60"/>
        <v>0</v>
      </c>
      <c r="P115" s="7">
        <f t="shared" si="60"/>
        <v>0</v>
      </c>
      <c r="Q115" s="7">
        <f t="shared" si="60"/>
        <v>0</v>
      </c>
      <c r="R115" s="7">
        <f t="shared" si="60"/>
        <v>0</v>
      </c>
      <c r="S115" s="24"/>
      <c r="U115" s="24"/>
      <c r="V115" s="24"/>
    </row>
    <row r="116" spans="4:22" ht="18" hidden="1" customHeight="1" x14ac:dyDescent="0.2">
      <c r="E116" s="10" t="s">
        <v>25</v>
      </c>
      <c r="I116" s="7">
        <f t="shared" si="60"/>
        <v>0</v>
      </c>
      <c r="J116" s="7">
        <f t="shared" si="60"/>
        <v>0</v>
      </c>
      <c r="K116" s="7">
        <f t="shared" si="60"/>
        <v>0</v>
      </c>
      <c r="L116" s="7">
        <f t="shared" si="60"/>
        <v>0</v>
      </c>
      <c r="M116" s="7">
        <f t="shared" si="60"/>
        <v>0</v>
      </c>
      <c r="N116" s="7">
        <f t="shared" si="60"/>
        <v>0</v>
      </c>
      <c r="O116" s="7">
        <f t="shared" si="60"/>
        <v>0</v>
      </c>
      <c r="P116" s="7">
        <f t="shared" si="60"/>
        <v>0</v>
      </c>
      <c r="Q116" s="7">
        <f t="shared" si="60"/>
        <v>0</v>
      </c>
      <c r="R116" s="7">
        <f t="shared" si="60"/>
        <v>0</v>
      </c>
      <c r="S116" s="24"/>
      <c r="V116" s="24"/>
    </row>
    <row r="117" spans="4:22" ht="18" hidden="1" customHeight="1" x14ac:dyDescent="0.2">
      <c r="E117" s="10" t="s">
        <v>26</v>
      </c>
      <c r="I117" s="7">
        <f t="shared" si="60"/>
        <v>0</v>
      </c>
      <c r="J117" s="7">
        <f t="shared" si="60"/>
        <v>0</v>
      </c>
      <c r="K117" s="7">
        <f t="shared" si="60"/>
        <v>0</v>
      </c>
      <c r="L117" s="7">
        <f t="shared" si="60"/>
        <v>0</v>
      </c>
      <c r="M117" s="7">
        <f t="shared" si="60"/>
        <v>0</v>
      </c>
      <c r="N117" s="7">
        <f t="shared" si="60"/>
        <v>0</v>
      </c>
      <c r="O117" s="7">
        <f t="shared" si="60"/>
        <v>0</v>
      </c>
      <c r="P117" s="7">
        <f t="shared" si="60"/>
        <v>0</v>
      </c>
      <c r="Q117" s="7">
        <f t="shared" si="60"/>
        <v>0</v>
      </c>
      <c r="R117" s="7">
        <f t="shared" si="60"/>
        <v>0</v>
      </c>
    </row>
    <row r="118" spans="4:22" ht="18" hidden="1" customHeight="1" x14ac:dyDescent="0.2">
      <c r="E118" s="10" t="s">
        <v>29</v>
      </c>
      <c r="I118" s="7">
        <f t="shared" si="60"/>
        <v>0</v>
      </c>
      <c r="J118" s="7">
        <f t="shared" si="60"/>
        <v>0</v>
      </c>
      <c r="K118" s="7">
        <f t="shared" si="60"/>
        <v>0</v>
      </c>
      <c r="L118" s="7">
        <f t="shared" si="60"/>
        <v>0</v>
      </c>
      <c r="M118" s="7">
        <f t="shared" si="60"/>
        <v>0</v>
      </c>
      <c r="N118" s="7">
        <f t="shared" si="60"/>
        <v>0</v>
      </c>
      <c r="O118" s="7">
        <f t="shared" si="60"/>
        <v>0</v>
      </c>
      <c r="P118" s="7">
        <f t="shared" si="60"/>
        <v>0</v>
      </c>
      <c r="Q118" s="7">
        <f t="shared" si="60"/>
        <v>0</v>
      </c>
      <c r="R118" s="7">
        <f t="shared" si="60"/>
        <v>0</v>
      </c>
    </row>
    <row r="119" spans="4:22" s="16" customFormat="1" ht="18" hidden="1" customHeight="1" x14ac:dyDescent="0.25">
      <c r="D119" s="36"/>
      <c r="E119" s="5" t="s">
        <v>47</v>
      </c>
      <c r="H119" s="37"/>
      <c r="I119" s="6">
        <f>SUM(I120:I135)</f>
        <v>0</v>
      </c>
      <c r="J119" s="6">
        <f t="shared" ref="J119:R119" si="61">SUM(J120:J135)</f>
        <v>0</v>
      </c>
      <c r="K119" s="6">
        <f t="shared" si="61"/>
        <v>0</v>
      </c>
      <c r="L119" s="6">
        <f t="shared" si="61"/>
        <v>0</v>
      </c>
      <c r="M119" s="6">
        <f t="shared" si="61"/>
        <v>0</v>
      </c>
      <c r="N119" s="6">
        <f t="shared" si="61"/>
        <v>0</v>
      </c>
      <c r="O119" s="6">
        <f t="shared" si="61"/>
        <v>0</v>
      </c>
      <c r="P119" s="6">
        <f t="shared" si="61"/>
        <v>0</v>
      </c>
      <c r="Q119" s="6">
        <f t="shared" si="61"/>
        <v>0</v>
      </c>
      <c r="R119" s="6">
        <f t="shared" si="61"/>
        <v>0</v>
      </c>
      <c r="T119" s="17"/>
    </row>
    <row r="120" spans="4:22" ht="18" hidden="1" customHeight="1" x14ac:dyDescent="0.2">
      <c r="E120" s="4" t="s">
        <v>27</v>
      </c>
      <c r="I120" s="8">
        <f t="shared" ref="I120:R129" si="62">SUMIFS(I$50:I$74,$B$50:$B$74,$E120)</f>
        <v>0</v>
      </c>
      <c r="J120" s="8">
        <f t="shared" si="62"/>
        <v>0</v>
      </c>
      <c r="K120" s="8">
        <f t="shared" si="62"/>
        <v>0</v>
      </c>
      <c r="L120" s="8">
        <f t="shared" si="62"/>
        <v>0</v>
      </c>
      <c r="M120" s="9">
        <f t="shared" si="62"/>
        <v>0</v>
      </c>
      <c r="N120" s="8">
        <f t="shared" si="62"/>
        <v>0</v>
      </c>
      <c r="O120" s="8">
        <f t="shared" si="62"/>
        <v>0</v>
      </c>
      <c r="P120" s="8">
        <f t="shared" si="62"/>
        <v>0</v>
      </c>
      <c r="Q120" s="8">
        <f t="shared" si="62"/>
        <v>0</v>
      </c>
      <c r="R120" s="8">
        <f t="shared" si="62"/>
        <v>0</v>
      </c>
    </row>
    <row r="121" spans="4:22" ht="18" hidden="1" customHeight="1" x14ac:dyDescent="0.2">
      <c r="E121" s="10" t="s">
        <v>28</v>
      </c>
      <c r="I121" s="8">
        <f t="shared" si="62"/>
        <v>0</v>
      </c>
      <c r="J121" s="8">
        <f t="shared" si="62"/>
        <v>0</v>
      </c>
      <c r="K121" s="8">
        <f t="shared" si="62"/>
        <v>0</v>
      </c>
      <c r="L121" s="8">
        <f t="shared" si="62"/>
        <v>0</v>
      </c>
      <c r="M121" s="8">
        <f t="shared" si="62"/>
        <v>0</v>
      </c>
      <c r="N121" s="8">
        <f t="shared" si="62"/>
        <v>0</v>
      </c>
      <c r="O121" s="8">
        <f t="shared" si="62"/>
        <v>0</v>
      </c>
      <c r="P121" s="8">
        <f t="shared" si="62"/>
        <v>0</v>
      </c>
      <c r="Q121" s="8">
        <f t="shared" si="62"/>
        <v>0</v>
      </c>
      <c r="R121" s="8">
        <f t="shared" si="62"/>
        <v>0</v>
      </c>
    </row>
    <row r="122" spans="4:22" ht="18" hidden="1" customHeight="1" x14ac:dyDescent="0.2">
      <c r="E122" s="10" t="s">
        <v>15</v>
      </c>
      <c r="I122" s="8">
        <f t="shared" si="62"/>
        <v>0</v>
      </c>
      <c r="J122" s="8">
        <f t="shared" si="62"/>
        <v>0</v>
      </c>
      <c r="K122" s="8">
        <f t="shared" si="62"/>
        <v>0</v>
      </c>
      <c r="L122" s="8">
        <f t="shared" si="62"/>
        <v>0</v>
      </c>
      <c r="M122" s="8">
        <f t="shared" si="62"/>
        <v>0</v>
      </c>
      <c r="N122" s="8">
        <f t="shared" si="62"/>
        <v>0</v>
      </c>
      <c r="O122" s="8">
        <f t="shared" si="62"/>
        <v>0</v>
      </c>
      <c r="P122" s="8">
        <f t="shared" si="62"/>
        <v>0</v>
      </c>
      <c r="Q122" s="8">
        <f t="shared" si="62"/>
        <v>0</v>
      </c>
      <c r="R122" s="8">
        <f t="shared" si="62"/>
        <v>0</v>
      </c>
    </row>
    <row r="123" spans="4:22" ht="18" hidden="1" customHeight="1" x14ac:dyDescent="0.2">
      <c r="E123" s="10" t="s">
        <v>16</v>
      </c>
      <c r="I123" s="8">
        <f t="shared" si="62"/>
        <v>0</v>
      </c>
      <c r="J123" s="8">
        <f t="shared" si="62"/>
        <v>0</v>
      </c>
      <c r="K123" s="8">
        <f t="shared" si="62"/>
        <v>0</v>
      </c>
      <c r="L123" s="8">
        <f t="shared" si="62"/>
        <v>0</v>
      </c>
      <c r="M123" s="8">
        <f t="shared" si="62"/>
        <v>0</v>
      </c>
      <c r="N123" s="8">
        <f t="shared" si="62"/>
        <v>0</v>
      </c>
      <c r="O123" s="8">
        <f t="shared" si="62"/>
        <v>0</v>
      </c>
      <c r="P123" s="8">
        <f t="shared" si="62"/>
        <v>0</v>
      </c>
      <c r="Q123" s="8">
        <f t="shared" si="62"/>
        <v>0</v>
      </c>
      <c r="R123" s="8">
        <f t="shared" si="62"/>
        <v>0</v>
      </c>
    </row>
    <row r="124" spans="4:22" ht="18" hidden="1" customHeight="1" x14ac:dyDescent="0.2">
      <c r="E124" s="10" t="s">
        <v>17</v>
      </c>
      <c r="I124" s="8">
        <f t="shared" si="62"/>
        <v>0</v>
      </c>
      <c r="J124" s="8">
        <f t="shared" si="62"/>
        <v>0</v>
      </c>
      <c r="K124" s="8">
        <f t="shared" si="62"/>
        <v>0</v>
      </c>
      <c r="L124" s="8">
        <f t="shared" si="62"/>
        <v>0</v>
      </c>
      <c r="M124" s="8">
        <f t="shared" si="62"/>
        <v>0</v>
      </c>
      <c r="N124" s="8">
        <f t="shared" si="62"/>
        <v>0</v>
      </c>
      <c r="O124" s="8">
        <f t="shared" si="62"/>
        <v>0</v>
      </c>
      <c r="P124" s="8">
        <f t="shared" si="62"/>
        <v>0</v>
      </c>
      <c r="Q124" s="8">
        <f t="shared" si="62"/>
        <v>0</v>
      </c>
      <c r="R124" s="8">
        <f t="shared" si="62"/>
        <v>0</v>
      </c>
    </row>
    <row r="125" spans="4:22" ht="18" hidden="1" customHeight="1" x14ac:dyDescent="0.2">
      <c r="E125" s="10" t="s">
        <v>18</v>
      </c>
      <c r="I125" s="8">
        <f t="shared" si="62"/>
        <v>0</v>
      </c>
      <c r="J125" s="8">
        <f t="shared" si="62"/>
        <v>0</v>
      </c>
      <c r="K125" s="8">
        <f t="shared" si="62"/>
        <v>0</v>
      </c>
      <c r="L125" s="8">
        <f t="shared" si="62"/>
        <v>0</v>
      </c>
      <c r="M125" s="8">
        <f t="shared" si="62"/>
        <v>0</v>
      </c>
      <c r="N125" s="8">
        <f t="shared" si="62"/>
        <v>0</v>
      </c>
      <c r="O125" s="8">
        <f t="shared" si="62"/>
        <v>0</v>
      </c>
      <c r="P125" s="8">
        <f t="shared" si="62"/>
        <v>0</v>
      </c>
      <c r="Q125" s="8">
        <f t="shared" si="62"/>
        <v>0</v>
      </c>
      <c r="R125" s="8">
        <f t="shared" si="62"/>
        <v>0</v>
      </c>
    </row>
    <row r="126" spans="4:22" ht="18" hidden="1" customHeight="1" x14ac:dyDescent="0.2">
      <c r="E126" s="10" t="s">
        <v>30</v>
      </c>
      <c r="I126" s="8">
        <f t="shared" si="62"/>
        <v>0</v>
      </c>
      <c r="J126" s="8">
        <f t="shared" si="62"/>
        <v>0</v>
      </c>
      <c r="K126" s="8">
        <f t="shared" si="62"/>
        <v>0</v>
      </c>
      <c r="L126" s="8">
        <f t="shared" si="62"/>
        <v>0</v>
      </c>
      <c r="M126" s="8">
        <f t="shared" si="62"/>
        <v>0</v>
      </c>
      <c r="N126" s="8">
        <f t="shared" si="62"/>
        <v>0</v>
      </c>
      <c r="O126" s="8">
        <f t="shared" si="62"/>
        <v>0</v>
      </c>
      <c r="P126" s="8">
        <f t="shared" si="62"/>
        <v>0</v>
      </c>
      <c r="Q126" s="8">
        <f t="shared" si="62"/>
        <v>0</v>
      </c>
      <c r="R126" s="8">
        <f t="shared" si="62"/>
        <v>0</v>
      </c>
    </row>
    <row r="127" spans="4:22" ht="18" hidden="1" customHeight="1" x14ac:dyDescent="0.2">
      <c r="E127" s="10" t="s">
        <v>19</v>
      </c>
      <c r="I127" s="8">
        <f t="shared" si="62"/>
        <v>0</v>
      </c>
      <c r="J127" s="8">
        <f t="shared" si="62"/>
        <v>0</v>
      </c>
      <c r="K127" s="8">
        <f t="shared" si="62"/>
        <v>0</v>
      </c>
      <c r="L127" s="8">
        <f t="shared" si="62"/>
        <v>0</v>
      </c>
      <c r="M127" s="8">
        <f t="shared" si="62"/>
        <v>0</v>
      </c>
      <c r="N127" s="8">
        <f t="shared" si="62"/>
        <v>0</v>
      </c>
      <c r="O127" s="8">
        <f t="shared" si="62"/>
        <v>0</v>
      </c>
      <c r="P127" s="8">
        <f t="shared" si="62"/>
        <v>0</v>
      </c>
      <c r="Q127" s="8">
        <f t="shared" si="62"/>
        <v>0</v>
      </c>
      <c r="R127" s="8">
        <f t="shared" si="62"/>
        <v>0</v>
      </c>
    </row>
    <row r="128" spans="4:22" ht="18" hidden="1" customHeight="1" x14ac:dyDescent="0.2">
      <c r="E128" s="10" t="s">
        <v>20</v>
      </c>
      <c r="I128" s="8">
        <f t="shared" si="62"/>
        <v>0</v>
      </c>
      <c r="J128" s="8">
        <f t="shared" si="62"/>
        <v>0</v>
      </c>
      <c r="K128" s="8">
        <f t="shared" si="62"/>
        <v>0</v>
      </c>
      <c r="L128" s="8">
        <f t="shared" si="62"/>
        <v>0</v>
      </c>
      <c r="M128" s="8">
        <f t="shared" si="62"/>
        <v>0</v>
      </c>
      <c r="N128" s="8">
        <f t="shared" si="62"/>
        <v>0</v>
      </c>
      <c r="O128" s="8">
        <f t="shared" si="62"/>
        <v>0</v>
      </c>
      <c r="P128" s="8">
        <f t="shared" si="62"/>
        <v>0</v>
      </c>
      <c r="Q128" s="8">
        <f t="shared" si="62"/>
        <v>0</v>
      </c>
      <c r="R128" s="8">
        <f t="shared" si="62"/>
        <v>0</v>
      </c>
    </row>
    <row r="129" spans="4:20" ht="18" hidden="1" customHeight="1" x14ac:dyDescent="0.2">
      <c r="E129" s="10" t="s">
        <v>21</v>
      </c>
      <c r="I129" s="8">
        <f t="shared" si="62"/>
        <v>0</v>
      </c>
      <c r="J129" s="8">
        <f t="shared" si="62"/>
        <v>0</v>
      </c>
      <c r="K129" s="8">
        <f t="shared" si="62"/>
        <v>0</v>
      </c>
      <c r="L129" s="8">
        <f t="shared" si="62"/>
        <v>0</v>
      </c>
      <c r="M129" s="8">
        <f t="shared" si="62"/>
        <v>0</v>
      </c>
      <c r="N129" s="8">
        <f t="shared" si="62"/>
        <v>0</v>
      </c>
      <c r="O129" s="8">
        <f t="shared" si="62"/>
        <v>0</v>
      </c>
      <c r="P129" s="8">
        <f t="shared" si="62"/>
        <v>0</v>
      </c>
      <c r="Q129" s="8">
        <f t="shared" si="62"/>
        <v>0</v>
      </c>
      <c r="R129" s="8">
        <f t="shared" si="62"/>
        <v>0</v>
      </c>
    </row>
    <row r="130" spans="4:20" ht="18" hidden="1" customHeight="1" x14ac:dyDescent="0.2">
      <c r="E130" s="10" t="s">
        <v>22</v>
      </c>
      <c r="I130" s="8">
        <f t="shared" ref="I130:R135" si="63">SUMIFS(I$50:I$74,$B$50:$B$74,$E130)</f>
        <v>0</v>
      </c>
      <c r="J130" s="8">
        <f t="shared" si="63"/>
        <v>0</v>
      </c>
      <c r="K130" s="8">
        <f t="shared" si="63"/>
        <v>0</v>
      </c>
      <c r="L130" s="8">
        <f t="shared" si="63"/>
        <v>0</v>
      </c>
      <c r="M130" s="8">
        <f t="shared" si="63"/>
        <v>0</v>
      </c>
      <c r="N130" s="8">
        <f t="shared" si="63"/>
        <v>0</v>
      </c>
      <c r="O130" s="8">
        <f t="shared" si="63"/>
        <v>0</v>
      </c>
      <c r="P130" s="8">
        <f t="shared" si="63"/>
        <v>0</v>
      </c>
      <c r="Q130" s="8">
        <f t="shared" si="63"/>
        <v>0</v>
      </c>
      <c r="R130" s="8">
        <f t="shared" si="63"/>
        <v>0</v>
      </c>
    </row>
    <row r="131" spans="4:20" ht="18" hidden="1" customHeight="1" x14ac:dyDescent="0.2">
      <c r="E131" s="10" t="s">
        <v>23</v>
      </c>
      <c r="I131" s="8">
        <f t="shared" si="63"/>
        <v>0</v>
      </c>
      <c r="J131" s="8">
        <f t="shared" si="63"/>
        <v>0</v>
      </c>
      <c r="K131" s="8">
        <f t="shared" si="63"/>
        <v>0</v>
      </c>
      <c r="L131" s="8">
        <f t="shared" si="63"/>
        <v>0</v>
      </c>
      <c r="M131" s="8">
        <f t="shared" si="63"/>
        <v>0</v>
      </c>
      <c r="N131" s="8">
        <f t="shared" si="63"/>
        <v>0</v>
      </c>
      <c r="O131" s="8">
        <f t="shared" si="63"/>
        <v>0</v>
      </c>
      <c r="P131" s="8">
        <f t="shared" si="63"/>
        <v>0</v>
      </c>
      <c r="Q131" s="8">
        <f t="shared" si="63"/>
        <v>0</v>
      </c>
      <c r="R131" s="8">
        <f t="shared" si="63"/>
        <v>0</v>
      </c>
    </row>
    <row r="132" spans="4:20" ht="18" hidden="1" customHeight="1" x14ac:dyDescent="0.2">
      <c r="E132" s="10" t="s">
        <v>24</v>
      </c>
      <c r="I132" s="8">
        <f t="shared" si="63"/>
        <v>0</v>
      </c>
      <c r="J132" s="8">
        <f t="shared" si="63"/>
        <v>0</v>
      </c>
      <c r="K132" s="8">
        <f t="shared" si="63"/>
        <v>0</v>
      </c>
      <c r="L132" s="8">
        <f t="shared" si="63"/>
        <v>0</v>
      </c>
      <c r="M132" s="8">
        <f t="shared" si="63"/>
        <v>0</v>
      </c>
      <c r="N132" s="8">
        <f t="shared" si="63"/>
        <v>0</v>
      </c>
      <c r="O132" s="8">
        <f t="shared" si="63"/>
        <v>0</v>
      </c>
      <c r="P132" s="8">
        <f t="shared" si="63"/>
        <v>0</v>
      </c>
      <c r="Q132" s="8">
        <f t="shared" si="63"/>
        <v>0</v>
      </c>
      <c r="R132" s="8">
        <f t="shared" si="63"/>
        <v>0</v>
      </c>
    </row>
    <row r="133" spans="4:20" ht="18" hidden="1" customHeight="1" x14ac:dyDescent="0.2">
      <c r="E133" s="10" t="s">
        <v>25</v>
      </c>
      <c r="I133" s="8">
        <f t="shared" si="63"/>
        <v>0</v>
      </c>
      <c r="J133" s="8">
        <f t="shared" si="63"/>
        <v>0</v>
      </c>
      <c r="K133" s="8">
        <f t="shared" si="63"/>
        <v>0</v>
      </c>
      <c r="L133" s="8">
        <f t="shared" si="63"/>
        <v>0</v>
      </c>
      <c r="M133" s="9">
        <f t="shared" si="63"/>
        <v>0</v>
      </c>
      <c r="N133" s="8">
        <f t="shared" si="63"/>
        <v>0</v>
      </c>
      <c r="O133" s="8">
        <f t="shared" si="63"/>
        <v>0</v>
      </c>
      <c r="P133" s="8">
        <f t="shared" si="63"/>
        <v>0</v>
      </c>
      <c r="Q133" s="8">
        <f t="shared" si="63"/>
        <v>0</v>
      </c>
      <c r="R133" s="8">
        <f t="shared" si="63"/>
        <v>0</v>
      </c>
    </row>
    <row r="134" spans="4:20" ht="18" hidden="1" customHeight="1" x14ac:dyDescent="0.2">
      <c r="E134" s="10" t="s">
        <v>26</v>
      </c>
      <c r="I134" s="8">
        <f t="shared" si="63"/>
        <v>0</v>
      </c>
      <c r="J134" s="8">
        <f t="shared" si="63"/>
        <v>0</v>
      </c>
      <c r="K134" s="8">
        <f t="shared" si="63"/>
        <v>0</v>
      </c>
      <c r="L134" s="8">
        <f t="shared" si="63"/>
        <v>0</v>
      </c>
      <c r="M134" s="8">
        <f t="shared" si="63"/>
        <v>0</v>
      </c>
      <c r="N134" s="8">
        <f t="shared" si="63"/>
        <v>0</v>
      </c>
      <c r="O134" s="8">
        <f t="shared" si="63"/>
        <v>0</v>
      </c>
      <c r="P134" s="8">
        <f t="shared" si="63"/>
        <v>0</v>
      </c>
      <c r="Q134" s="8">
        <f t="shared" si="63"/>
        <v>0</v>
      </c>
      <c r="R134" s="8">
        <f t="shared" si="63"/>
        <v>0</v>
      </c>
    </row>
    <row r="135" spans="4:20" ht="18" hidden="1" customHeight="1" x14ac:dyDescent="0.2">
      <c r="E135" s="10" t="s">
        <v>29</v>
      </c>
      <c r="I135" s="8">
        <f t="shared" si="63"/>
        <v>0</v>
      </c>
      <c r="J135" s="8">
        <f t="shared" si="63"/>
        <v>0</v>
      </c>
      <c r="K135" s="8">
        <f t="shared" si="63"/>
        <v>0</v>
      </c>
      <c r="L135" s="8">
        <f t="shared" si="63"/>
        <v>0</v>
      </c>
      <c r="M135" s="8">
        <f t="shared" si="63"/>
        <v>0</v>
      </c>
      <c r="N135" s="8">
        <f t="shared" si="63"/>
        <v>0</v>
      </c>
      <c r="O135" s="8">
        <f t="shared" si="63"/>
        <v>0</v>
      </c>
      <c r="P135" s="8">
        <f t="shared" si="63"/>
        <v>0</v>
      </c>
      <c r="Q135" s="8">
        <f t="shared" si="63"/>
        <v>0</v>
      </c>
      <c r="R135" s="8">
        <f t="shared" si="63"/>
        <v>0</v>
      </c>
    </row>
    <row r="136" spans="4:20" s="16" customFormat="1" ht="18" hidden="1" customHeight="1" x14ac:dyDescent="0.25">
      <c r="D136" s="36"/>
      <c r="E136" s="38" t="s">
        <v>6</v>
      </c>
      <c r="H136" s="37"/>
      <c r="I136" s="6">
        <f>SUM(I137:I152)</f>
        <v>0</v>
      </c>
      <c r="J136" s="6">
        <f t="shared" ref="J136:R136" si="64">SUM(J137:J152)</f>
        <v>0</v>
      </c>
      <c r="K136" s="6">
        <f t="shared" si="64"/>
        <v>0</v>
      </c>
      <c r="L136" s="6">
        <f t="shared" si="64"/>
        <v>0</v>
      </c>
      <c r="M136" s="6">
        <f t="shared" si="64"/>
        <v>0</v>
      </c>
      <c r="N136" s="6">
        <f t="shared" si="64"/>
        <v>0</v>
      </c>
      <c r="O136" s="6">
        <f t="shared" si="64"/>
        <v>0</v>
      </c>
      <c r="P136" s="6">
        <f t="shared" si="64"/>
        <v>0</v>
      </c>
      <c r="Q136" s="6">
        <f t="shared" si="64"/>
        <v>0</v>
      </c>
      <c r="R136" s="6">
        <f t="shared" si="64"/>
        <v>0</v>
      </c>
      <c r="T136" s="17"/>
    </row>
    <row r="137" spans="4:20" ht="18" hidden="1" customHeight="1" x14ac:dyDescent="0.2">
      <c r="E137" s="4" t="s">
        <v>27</v>
      </c>
      <c r="I137" s="8">
        <f t="shared" ref="I137:R146" si="65">SUMIFS(I$82:I$86,$B$82:$B$86,$E137)</f>
        <v>0</v>
      </c>
      <c r="J137" s="8">
        <f t="shared" si="65"/>
        <v>0</v>
      </c>
      <c r="K137" s="8">
        <f t="shared" si="65"/>
        <v>0</v>
      </c>
      <c r="L137" s="8">
        <f t="shared" si="65"/>
        <v>0</v>
      </c>
      <c r="M137" s="8">
        <f t="shared" si="65"/>
        <v>0</v>
      </c>
      <c r="N137" s="8">
        <f t="shared" si="65"/>
        <v>0</v>
      </c>
      <c r="O137" s="8">
        <f t="shared" si="65"/>
        <v>0</v>
      </c>
      <c r="P137" s="8">
        <f t="shared" si="65"/>
        <v>0</v>
      </c>
      <c r="Q137" s="8">
        <f t="shared" si="65"/>
        <v>0</v>
      </c>
      <c r="R137" s="8">
        <f t="shared" si="65"/>
        <v>0</v>
      </c>
    </row>
    <row r="138" spans="4:20" ht="18" hidden="1" customHeight="1" x14ac:dyDescent="0.2">
      <c r="E138" s="10" t="s">
        <v>28</v>
      </c>
      <c r="I138" s="8">
        <f t="shared" si="65"/>
        <v>0</v>
      </c>
      <c r="J138" s="8">
        <f t="shared" si="65"/>
        <v>0</v>
      </c>
      <c r="K138" s="8">
        <f t="shared" si="65"/>
        <v>0</v>
      </c>
      <c r="L138" s="8">
        <f t="shared" si="65"/>
        <v>0</v>
      </c>
      <c r="M138" s="8">
        <f t="shared" si="65"/>
        <v>0</v>
      </c>
      <c r="N138" s="8">
        <f t="shared" si="65"/>
        <v>0</v>
      </c>
      <c r="O138" s="8">
        <f t="shared" si="65"/>
        <v>0</v>
      </c>
      <c r="P138" s="8">
        <f t="shared" si="65"/>
        <v>0</v>
      </c>
      <c r="Q138" s="8">
        <f t="shared" si="65"/>
        <v>0</v>
      </c>
      <c r="R138" s="8">
        <f t="shared" si="65"/>
        <v>0</v>
      </c>
    </row>
    <row r="139" spans="4:20" ht="18" hidden="1" customHeight="1" x14ac:dyDescent="0.2">
      <c r="E139" s="10" t="s">
        <v>15</v>
      </c>
      <c r="I139" s="8">
        <f t="shared" si="65"/>
        <v>0</v>
      </c>
      <c r="J139" s="8">
        <f t="shared" si="65"/>
        <v>0</v>
      </c>
      <c r="K139" s="8">
        <f t="shared" si="65"/>
        <v>0</v>
      </c>
      <c r="L139" s="8">
        <f t="shared" si="65"/>
        <v>0</v>
      </c>
      <c r="M139" s="8">
        <f t="shared" si="65"/>
        <v>0</v>
      </c>
      <c r="N139" s="8">
        <f t="shared" si="65"/>
        <v>0</v>
      </c>
      <c r="O139" s="8">
        <f t="shared" si="65"/>
        <v>0</v>
      </c>
      <c r="P139" s="8">
        <f t="shared" si="65"/>
        <v>0</v>
      </c>
      <c r="Q139" s="8">
        <f t="shared" si="65"/>
        <v>0</v>
      </c>
      <c r="R139" s="8">
        <f t="shared" si="65"/>
        <v>0</v>
      </c>
    </row>
    <row r="140" spans="4:20" ht="18" hidden="1" customHeight="1" x14ac:dyDescent="0.2">
      <c r="E140" s="10" t="s">
        <v>16</v>
      </c>
      <c r="I140" s="8">
        <f t="shared" si="65"/>
        <v>0</v>
      </c>
      <c r="J140" s="8">
        <f t="shared" si="65"/>
        <v>0</v>
      </c>
      <c r="K140" s="8">
        <f t="shared" si="65"/>
        <v>0</v>
      </c>
      <c r="L140" s="8">
        <f t="shared" si="65"/>
        <v>0</v>
      </c>
      <c r="M140" s="8">
        <f t="shared" si="65"/>
        <v>0</v>
      </c>
      <c r="N140" s="8">
        <f t="shared" si="65"/>
        <v>0</v>
      </c>
      <c r="O140" s="8">
        <f t="shared" si="65"/>
        <v>0</v>
      </c>
      <c r="P140" s="8">
        <f t="shared" si="65"/>
        <v>0</v>
      </c>
      <c r="Q140" s="8">
        <f t="shared" si="65"/>
        <v>0</v>
      </c>
      <c r="R140" s="8">
        <f t="shared" si="65"/>
        <v>0</v>
      </c>
    </row>
    <row r="141" spans="4:20" ht="18" hidden="1" customHeight="1" x14ac:dyDescent="0.2">
      <c r="E141" s="10" t="s">
        <v>17</v>
      </c>
      <c r="I141" s="8">
        <f t="shared" si="65"/>
        <v>0</v>
      </c>
      <c r="J141" s="8">
        <f t="shared" si="65"/>
        <v>0</v>
      </c>
      <c r="K141" s="8">
        <f t="shared" si="65"/>
        <v>0</v>
      </c>
      <c r="L141" s="8">
        <f t="shared" si="65"/>
        <v>0</v>
      </c>
      <c r="M141" s="8">
        <f t="shared" si="65"/>
        <v>0</v>
      </c>
      <c r="N141" s="8">
        <f t="shared" si="65"/>
        <v>0</v>
      </c>
      <c r="O141" s="8">
        <f t="shared" si="65"/>
        <v>0</v>
      </c>
      <c r="P141" s="8">
        <f t="shared" si="65"/>
        <v>0</v>
      </c>
      <c r="Q141" s="8">
        <f t="shared" si="65"/>
        <v>0</v>
      </c>
      <c r="R141" s="8">
        <f t="shared" si="65"/>
        <v>0</v>
      </c>
    </row>
    <row r="142" spans="4:20" ht="18" hidden="1" customHeight="1" x14ac:dyDescent="0.2">
      <c r="E142" s="10" t="s">
        <v>18</v>
      </c>
      <c r="I142" s="8">
        <f t="shared" si="65"/>
        <v>0</v>
      </c>
      <c r="J142" s="8">
        <f t="shared" si="65"/>
        <v>0</v>
      </c>
      <c r="K142" s="8">
        <f t="shared" si="65"/>
        <v>0</v>
      </c>
      <c r="L142" s="8">
        <f t="shared" si="65"/>
        <v>0</v>
      </c>
      <c r="M142" s="8">
        <f t="shared" si="65"/>
        <v>0</v>
      </c>
      <c r="N142" s="8">
        <f t="shared" si="65"/>
        <v>0</v>
      </c>
      <c r="O142" s="8">
        <f t="shared" si="65"/>
        <v>0</v>
      </c>
      <c r="P142" s="8">
        <f t="shared" si="65"/>
        <v>0</v>
      </c>
      <c r="Q142" s="8">
        <f t="shared" si="65"/>
        <v>0</v>
      </c>
      <c r="R142" s="8">
        <f t="shared" si="65"/>
        <v>0</v>
      </c>
    </row>
    <row r="143" spans="4:20" ht="18" hidden="1" customHeight="1" x14ac:dyDescent="0.2">
      <c r="E143" s="10" t="s">
        <v>30</v>
      </c>
      <c r="I143" s="8">
        <f t="shared" si="65"/>
        <v>0</v>
      </c>
      <c r="J143" s="8">
        <f t="shared" si="65"/>
        <v>0</v>
      </c>
      <c r="K143" s="8">
        <f t="shared" si="65"/>
        <v>0</v>
      </c>
      <c r="L143" s="8">
        <f t="shared" si="65"/>
        <v>0</v>
      </c>
      <c r="M143" s="8">
        <f t="shared" si="65"/>
        <v>0</v>
      </c>
      <c r="N143" s="8">
        <f t="shared" si="65"/>
        <v>0</v>
      </c>
      <c r="O143" s="8">
        <f t="shared" si="65"/>
        <v>0</v>
      </c>
      <c r="P143" s="8">
        <f t="shared" si="65"/>
        <v>0</v>
      </c>
      <c r="Q143" s="8">
        <f t="shared" si="65"/>
        <v>0</v>
      </c>
      <c r="R143" s="8">
        <f t="shared" si="65"/>
        <v>0</v>
      </c>
    </row>
    <row r="144" spans="4:20" ht="18" hidden="1" customHeight="1" x14ac:dyDescent="0.2">
      <c r="E144" s="10" t="s">
        <v>19</v>
      </c>
      <c r="I144" s="8">
        <f t="shared" si="65"/>
        <v>0</v>
      </c>
      <c r="J144" s="8">
        <f t="shared" si="65"/>
        <v>0</v>
      </c>
      <c r="K144" s="8">
        <f t="shared" si="65"/>
        <v>0</v>
      </c>
      <c r="L144" s="8">
        <f t="shared" si="65"/>
        <v>0</v>
      </c>
      <c r="M144" s="8">
        <f t="shared" si="65"/>
        <v>0</v>
      </c>
      <c r="N144" s="8">
        <f t="shared" si="65"/>
        <v>0</v>
      </c>
      <c r="O144" s="8">
        <f t="shared" si="65"/>
        <v>0</v>
      </c>
      <c r="P144" s="8">
        <f t="shared" si="65"/>
        <v>0</v>
      </c>
      <c r="Q144" s="8">
        <f t="shared" si="65"/>
        <v>0</v>
      </c>
      <c r="R144" s="8">
        <f t="shared" si="65"/>
        <v>0</v>
      </c>
    </row>
    <row r="145" spans="4:20" ht="18" hidden="1" customHeight="1" x14ac:dyDescent="0.2">
      <c r="E145" s="10" t="s">
        <v>20</v>
      </c>
      <c r="I145" s="8">
        <f t="shared" si="65"/>
        <v>0</v>
      </c>
      <c r="J145" s="8">
        <f t="shared" si="65"/>
        <v>0</v>
      </c>
      <c r="K145" s="8">
        <f t="shared" si="65"/>
        <v>0</v>
      </c>
      <c r="L145" s="8">
        <f t="shared" si="65"/>
        <v>0</v>
      </c>
      <c r="M145" s="8">
        <f t="shared" si="65"/>
        <v>0</v>
      </c>
      <c r="N145" s="8">
        <f t="shared" si="65"/>
        <v>0</v>
      </c>
      <c r="O145" s="8">
        <f t="shared" si="65"/>
        <v>0</v>
      </c>
      <c r="P145" s="8">
        <f t="shared" si="65"/>
        <v>0</v>
      </c>
      <c r="Q145" s="8">
        <f t="shared" si="65"/>
        <v>0</v>
      </c>
      <c r="R145" s="8">
        <f t="shared" si="65"/>
        <v>0</v>
      </c>
    </row>
    <row r="146" spans="4:20" ht="18" hidden="1" customHeight="1" x14ac:dyDescent="0.2">
      <c r="E146" s="10" t="s">
        <v>21</v>
      </c>
      <c r="I146" s="8">
        <f t="shared" si="65"/>
        <v>0</v>
      </c>
      <c r="J146" s="8">
        <f t="shared" si="65"/>
        <v>0</v>
      </c>
      <c r="K146" s="8">
        <f t="shared" si="65"/>
        <v>0</v>
      </c>
      <c r="L146" s="8">
        <f t="shared" si="65"/>
        <v>0</v>
      </c>
      <c r="M146" s="8">
        <f t="shared" si="65"/>
        <v>0</v>
      </c>
      <c r="N146" s="8">
        <f t="shared" si="65"/>
        <v>0</v>
      </c>
      <c r="O146" s="8">
        <f t="shared" si="65"/>
        <v>0</v>
      </c>
      <c r="P146" s="8">
        <f t="shared" si="65"/>
        <v>0</v>
      </c>
      <c r="Q146" s="8">
        <f t="shared" si="65"/>
        <v>0</v>
      </c>
      <c r="R146" s="8">
        <f t="shared" si="65"/>
        <v>0</v>
      </c>
    </row>
    <row r="147" spans="4:20" ht="18" hidden="1" customHeight="1" x14ac:dyDescent="0.2">
      <c r="E147" s="10" t="s">
        <v>22</v>
      </c>
      <c r="I147" s="8">
        <f t="shared" ref="I147:R152" si="66">SUMIFS(I$82:I$86,$B$82:$B$86,$E147)</f>
        <v>0</v>
      </c>
      <c r="J147" s="8">
        <f t="shared" si="66"/>
        <v>0</v>
      </c>
      <c r="K147" s="8">
        <f t="shared" si="66"/>
        <v>0</v>
      </c>
      <c r="L147" s="8">
        <f t="shared" si="66"/>
        <v>0</v>
      </c>
      <c r="M147" s="8">
        <f t="shared" si="66"/>
        <v>0</v>
      </c>
      <c r="N147" s="8">
        <f t="shared" si="66"/>
        <v>0</v>
      </c>
      <c r="O147" s="8">
        <f t="shared" si="66"/>
        <v>0</v>
      </c>
      <c r="P147" s="8">
        <f t="shared" si="66"/>
        <v>0</v>
      </c>
      <c r="Q147" s="8">
        <f t="shared" si="66"/>
        <v>0</v>
      </c>
      <c r="R147" s="8">
        <f t="shared" si="66"/>
        <v>0</v>
      </c>
    </row>
    <row r="148" spans="4:20" ht="18" hidden="1" customHeight="1" x14ac:dyDescent="0.2">
      <c r="E148" s="10" t="s">
        <v>23</v>
      </c>
      <c r="I148" s="8">
        <f t="shared" si="66"/>
        <v>0</v>
      </c>
      <c r="J148" s="8">
        <f t="shared" si="66"/>
        <v>0</v>
      </c>
      <c r="K148" s="8">
        <f t="shared" si="66"/>
        <v>0</v>
      </c>
      <c r="L148" s="8">
        <f t="shared" si="66"/>
        <v>0</v>
      </c>
      <c r="M148" s="8">
        <f t="shared" si="66"/>
        <v>0</v>
      </c>
      <c r="N148" s="8">
        <f t="shared" si="66"/>
        <v>0</v>
      </c>
      <c r="O148" s="8">
        <f t="shared" si="66"/>
        <v>0</v>
      </c>
      <c r="P148" s="8">
        <f t="shared" si="66"/>
        <v>0</v>
      </c>
      <c r="Q148" s="8">
        <f t="shared" si="66"/>
        <v>0</v>
      </c>
      <c r="R148" s="8">
        <f t="shared" si="66"/>
        <v>0</v>
      </c>
    </row>
    <row r="149" spans="4:20" ht="18" hidden="1" customHeight="1" x14ac:dyDescent="0.2">
      <c r="E149" s="10" t="s">
        <v>24</v>
      </c>
      <c r="I149" s="8">
        <f t="shared" si="66"/>
        <v>0</v>
      </c>
      <c r="J149" s="8">
        <f t="shared" si="66"/>
        <v>0</v>
      </c>
      <c r="K149" s="8">
        <f t="shared" si="66"/>
        <v>0</v>
      </c>
      <c r="L149" s="8">
        <f t="shared" si="66"/>
        <v>0</v>
      </c>
      <c r="M149" s="8">
        <f t="shared" si="66"/>
        <v>0</v>
      </c>
      <c r="N149" s="8">
        <f t="shared" si="66"/>
        <v>0</v>
      </c>
      <c r="O149" s="8">
        <f t="shared" si="66"/>
        <v>0</v>
      </c>
      <c r="P149" s="8">
        <f t="shared" si="66"/>
        <v>0</v>
      </c>
      <c r="Q149" s="8">
        <f t="shared" si="66"/>
        <v>0</v>
      </c>
      <c r="R149" s="8">
        <f t="shared" si="66"/>
        <v>0</v>
      </c>
    </row>
    <row r="150" spans="4:20" ht="18" hidden="1" customHeight="1" x14ac:dyDescent="0.2">
      <c r="E150" s="10" t="s">
        <v>25</v>
      </c>
      <c r="I150" s="8">
        <f t="shared" si="66"/>
        <v>0</v>
      </c>
      <c r="J150" s="8">
        <f t="shared" si="66"/>
        <v>0</v>
      </c>
      <c r="K150" s="8">
        <f t="shared" si="66"/>
        <v>0</v>
      </c>
      <c r="L150" s="8">
        <f t="shared" si="66"/>
        <v>0</v>
      </c>
      <c r="M150" s="8">
        <f t="shared" si="66"/>
        <v>0</v>
      </c>
      <c r="N150" s="8">
        <f t="shared" si="66"/>
        <v>0</v>
      </c>
      <c r="O150" s="8">
        <f t="shared" si="66"/>
        <v>0</v>
      </c>
      <c r="P150" s="8">
        <f t="shared" si="66"/>
        <v>0</v>
      </c>
      <c r="Q150" s="8">
        <f t="shared" si="66"/>
        <v>0</v>
      </c>
      <c r="R150" s="8">
        <f t="shared" si="66"/>
        <v>0</v>
      </c>
    </row>
    <row r="151" spans="4:20" ht="18" hidden="1" customHeight="1" x14ac:dyDescent="0.2">
      <c r="E151" s="10" t="s">
        <v>26</v>
      </c>
      <c r="I151" s="8">
        <f t="shared" si="66"/>
        <v>0</v>
      </c>
      <c r="J151" s="8">
        <f t="shared" si="66"/>
        <v>0</v>
      </c>
      <c r="K151" s="8">
        <f t="shared" si="66"/>
        <v>0</v>
      </c>
      <c r="L151" s="8">
        <f t="shared" si="66"/>
        <v>0</v>
      </c>
      <c r="M151" s="8">
        <f t="shared" si="66"/>
        <v>0</v>
      </c>
      <c r="N151" s="8">
        <f t="shared" si="66"/>
        <v>0</v>
      </c>
      <c r="O151" s="8">
        <f t="shared" si="66"/>
        <v>0</v>
      </c>
      <c r="P151" s="8">
        <f t="shared" si="66"/>
        <v>0</v>
      </c>
      <c r="Q151" s="8">
        <f t="shared" si="66"/>
        <v>0</v>
      </c>
      <c r="R151" s="8">
        <f t="shared" si="66"/>
        <v>0</v>
      </c>
    </row>
    <row r="152" spans="4:20" ht="18" hidden="1" customHeight="1" x14ac:dyDescent="0.2">
      <c r="E152" s="10" t="s">
        <v>29</v>
      </c>
      <c r="I152" s="8">
        <f t="shared" si="66"/>
        <v>0</v>
      </c>
      <c r="J152" s="8">
        <f t="shared" si="66"/>
        <v>0</v>
      </c>
      <c r="K152" s="8">
        <f t="shared" si="66"/>
        <v>0</v>
      </c>
      <c r="L152" s="8">
        <f t="shared" si="66"/>
        <v>0</v>
      </c>
      <c r="M152" s="8">
        <f t="shared" si="66"/>
        <v>0</v>
      </c>
      <c r="N152" s="8">
        <f t="shared" si="66"/>
        <v>0</v>
      </c>
      <c r="O152" s="8">
        <f t="shared" si="66"/>
        <v>0</v>
      </c>
      <c r="P152" s="8">
        <f t="shared" si="66"/>
        <v>0</v>
      </c>
      <c r="Q152" s="8">
        <f t="shared" si="66"/>
        <v>0</v>
      </c>
      <c r="R152" s="8">
        <f t="shared" si="66"/>
        <v>0</v>
      </c>
    </row>
    <row r="153" spans="4:20" s="16" customFormat="1" ht="18" hidden="1" customHeight="1" x14ac:dyDescent="0.25">
      <c r="D153" s="36"/>
      <c r="E153" s="39" t="s">
        <v>7</v>
      </c>
      <c r="H153" s="37"/>
      <c r="I153" s="6">
        <f>SUM(I154:I169)</f>
        <v>0</v>
      </c>
      <c r="J153" s="6">
        <f t="shared" ref="J153:R153" si="67">SUM(J154:J169)</f>
        <v>0</v>
      </c>
      <c r="K153" s="6">
        <f t="shared" si="67"/>
        <v>0</v>
      </c>
      <c r="L153" s="6">
        <f t="shared" si="67"/>
        <v>0</v>
      </c>
      <c r="M153" s="6">
        <f t="shared" si="67"/>
        <v>0</v>
      </c>
      <c r="N153" s="6">
        <f t="shared" si="67"/>
        <v>0</v>
      </c>
      <c r="O153" s="6">
        <f t="shared" si="67"/>
        <v>0</v>
      </c>
      <c r="P153" s="6">
        <f t="shared" si="67"/>
        <v>0</v>
      </c>
      <c r="Q153" s="6">
        <f t="shared" si="67"/>
        <v>0</v>
      </c>
      <c r="R153" s="6">
        <f t="shared" si="67"/>
        <v>0</v>
      </c>
      <c r="T153" s="17"/>
    </row>
    <row r="154" spans="4:20" ht="18" hidden="1" customHeight="1" x14ac:dyDescent="0.2">
      <c r="E154" s="4" t="s">
        <v>27</v>
      </c>
      <c r="I154" s="8">
        <f>I103+I120+I137</f>
        <v>0</v>
      </c>
      <c r="J154" s="8">
        <f t="shared" ref="J154:R154" si="68">J103+J120+J137</f>
        <v>0</v>
      </c>
      <c r="K154" s="8">
        <f t="shared" si="68"/>
        <v>0</v>
      </c>
      <c r="L154" s="8">
        <f t="shared" si="68"/>
        <v>0</v>
      </c>
      <c r="M154" s="8">
        <f t="shared" si="68"/>
        <v>0</v>
      </c>
      <c r="N154" s="8">
        <f t="shared" si="68"/>
        <v>0</v>
      </c>
      <c r="O154" s="8">
        <f t="shared" si="68"/>
        <v>0</v>
      </c>
      <c r="P154" s="8">
        <f t="shared" si="68"/>
        <v>0</v>
      </c>
      <c r="Q154" s="8">
        <f t="shared" si="68"/>
        <v>0</v>
      </c>
      <c r="R154" s="8">
        <f t="shared" si="68"/>
        <v>0</v>
      </c>
    </row>
    <row r="155" spans="4:20" ht="18" hidden="1" customHeight="1" x14ac:dyDescent="0.2">
      <c r="E155" s="10" t="s">
        <v>28</v>
      </c>
      <c r="I155" s="8">
        <f t="shared" ref="I155:R169" si="69">I104+I121+I138</f>
        <v>0</v>
      </c>
      <c r="J155" s="8">
        <f t="shared" si="69"/>
        <v>0</v>
      </c>
      <c r="K155" s="8">
        <f t="shared" si="69"/>
        <v>0</v>
      </c>
      <c r="L155" s="8">
        <f t="shared" si="69"/>
        <v>0</v>
      </c>
      <c r="M155" s="8">
        <f t="shared" si="69"/>
        <v>0</v>
      </c>
      <c r="N155" s="8">
        <f t="shared" si="69"/>
        <v>0</v>
      </c>
      <c r="O155" s="8">
        <f t="shared" si="69"/>
        <v>0</v>
      </c>
      <c r="P155" s="8">
        <f t="shared" si="69"/>
        <v>0</v>
      </c>
      <c r="Q155" s="8">
        <f t="shared" si="69"/>
        <v>0</v>
      </c>
      <c r="R155" s="8">
        <f t="shared" si="69"/>
        <v>0</v>
      </c>
    </row>
    <row r="156" spans="4:20" ht="18" hidden="1" customHeight="1" x14ac:dyDescent="0.2">
      <c r="E156" s="10" t="s">
        <v>15</v>
      </c>
      <c r="I156" s="8">
        <f t="shared" si="69"/>
        <v>0</v>
      </c>
      <c r="J156" s="8">
        <f t="shared" si="69"/>
        <v>0</v>
      </c>
      <c r="K156" s="8">
        <f t="shared" si="69"/>
        <v>0</v>
      </c>
      <c r="L156" s="8">
        <f t="shared" si="69"/>
        <v>0</v>
      </c>
      <c r="M156" s="8">
        <f t="shared" si="69"/>
        <v>0</v>
      </c>
      <c r="N156" s="8">
        <f t="shared" si="69"/>
        <v>0</v>
      </c>
      <c r="O156" s="8">
        <f t="shared" si="69"/>
        <v>0</v>
      </c>
      <c r="P156" s="8">
        <f t="shared" si="69"/>
        <v>0</v>
      </c>
      <c r="Q156" s="8">
        <f t="shared" si="69"/>
        <v>0</v>
      </c>
      <c r="R156" s="8">
        <f t="shared" si="69"/>
        <v>0</v>
      </c>
    </row>
    <row r="157" spans="4:20" ht="18" hidden="1" customHeight="1" x14ac:dyDescent="0.2">
      <c r="E157" s="10" t="s">
        <v>16</v>
      </c>
      <c r="I157" s="8">
        <f t="shared" si="69"/>
        <v>0</v>
      </c>
      <c r="J157" s="8">
        <f t="shared" si="69"/>
        <v>0</v>
      </c>
      <c r="K157" s="8">
        <f t="shared" si="69"/>
        <v>0</v>
      </c>
      <c r="L157" s="8">
        <f t="shared" si="69"/>
        <v>0</v>
      </c>
      <c r="M157" s="8">
        <f t="shared" si="69"/>
        <v>0</v>
      </c>
      <c r="N157" s="8">
        <f t="shared" si="69"/>
        <v>0</v>
      </c>
      <c r="O157" s="8">
        <f t="shared" si="69"/>
        <v>0</v>
      </c>
      <c r="P157" s="8">
        <f t="shared" si="69"/>
        <v>0</v>
      </c>
      <c r="Q157" s="8">
        <f t="shared" si="69"/>
        <v>0</v>
      </c>
      <c r="R157" s="8">
        <f t="shared" si="69"/>
        <v>0</v>
      </c>
    </row>
    <row r="158" spans="4:20" ht="18" hidden="1" customHeight="1" x14ac:dyDescent="0.2">
      <c r="E158" s="10" t="s">
        <v>17</v>
      </c>
      <c r="I158" s="8">
        <f t="shared" si="69"/>
        <v>0</v>
      </c>
      <c r="J158" s="8">
        <f t="shared" si="69"/>
        <v>0</v>
      </c>
      <c r="K158" s="8">
        <f t="shared" si="69"/>
        <v>0</v>
      </c>
      <c r="L158" s="8">
        <f t="shared" si="69"/>
        <v>0</v>
      </c>
      <c r="M158" s="8">
        <f t="shared" si="69"/>
        <v>0</v>
      </c>
      <c r="N158" s="8">
        <f t="shared" si="69"/>
        <v>0</v>
      </c>
      <c r="O158" s="8">
        <f t="shared" si="69"/>
        <v>0</v>
      </c>
      <c r="P158" s="8">
        <f t="shared" si="69"/>
        <v>0</v>
      </c>
      <c r="Q158" s="8">
        <f t="shared" si="69"/>
        <v>0</v>
      </c>
      <c r="R158" s="8">
        <f t="shared" si="69"/>
        <v>0</v>
      </c>
    </row>
    <row r="159" spans="4:20" ht="18" hidden="1" customHeight="1" x14ac:dyDescent="0.2">
      <c r="E159" s="10" t="s">
        <v>18</v>
      </c>
      <c r="I159" s="8">
        <f t="shared" si="69"/>
        <v>0</v>
      </c>
      <c r="J159" s="8">
        <f t="shared" si="69"/>
        <v>0</v>
      </c>
      <c r="K159" s="8">
        <f t="shared" si="69"/>
        <v>0</v>
      </c>
      <c r="L159" s="8">
        <f t="shared" si="69"/>
        <v>0</v>
      </c>
      <c r="M159" s="8">
        <f t="shared" si="69"/>
        <v>0</v>
      </c>
      <c r="N159" s="8">
        <f t="shared" si="69"/>
        <v>0</v>
      </c>
      <c r="O159" s="8">
        <f t="shared" si="69"/>
        <v>0</v>
      </c>
      <c r="P159" s="8">
        <f t="shared" si="69"/>
        <v>0</v>
      </c>
      <c r="Q159" s="8">
        <f t="shared" si="69"/>
        <v>0</v>
      </c>
      <c r="R159" s="8">
        <f t="shared" si="69"/>
        <v>0</v>
      </c>
    </row>
    <row r="160" spans="4:20" ht="18" hidden="1" customHeight="1" x14ac:dyDescent="0.2">
      <c r="E160" s="10" t="s">
        <v>30</v>
      </c>
      <c r="I160" s="8">
        <f t="shared" si="69"/>
        <v>0</v>
      </c>
      <c r="J160" s="8">
        <f t="shared" si="69"/>
        <v>0</v>
      </c>
      <c r="K160" s="8">
        <f t="shared" si="69"/>
        <v>0</v>
      </c>
      <c r="L160" s="8">
        <f t="shared" si="69"/>
        <v>0</v>
      </c>
      <c r="M160" s="8">
        <f t="shared" si="69"/>
        <v>0</v>
      </c>
      <c r="N160" s="8">
        <f t="shared" si="69"/>
        <v>0</v>
      </c>
      <c r="O160" s="8">
        <f t="shared" si="69"/>
        <v>0</v>
      </c>
      <c r="P160" s="8">
        <f t="shared" si="69"/>
        <v>0</v>
      </c>
      <c r="Q160" s="8">
        <f t="shared" si="69"/>
        <v>0</v>
      </c>
      <c r="R160" s="8">
        <f t="shared" si="69"/>
        <v>0</v>
      </c>
    </row>
    <row r="161" spans="4:20" ht="18" hidden="1" customHeight="1" x14ac:dyDescent="0.2">
      <c r="E161" s="10" t="s">
        <v>19</v>
      </c>
      <c r="I161" s="8">
        <f t="shared" si="69"/>
        <v>0</v>
      </c>
      <c r="J161" s="8">
        <f t="shared" si="69"/>
        <v>0</v>
      </c>
      <c r="K161" s="8">
        <f t="shared" si="69"/>
        <v>0</v>
      </c>
      <c r="L161" s="8">
        <f t="shared" si="69"/>
        <v>0</v>
      </c>
      <c r="M161" s="8">
        <f t="shared" si="69"/>
        <v>0</v>
      </c>
      <c r="N161" s="8">
        <f t="shared" si="69"/>
        <v>0</v>
      </c>
      <c r="O161" s="8">
        <f t="shared" si="69"/>
        <v>0</v>
      </c>
      <c r="P161" s="8">
        <f t="shared" si="69"/>
        <v>0</v>
      </c>
      <c r="Q161" s="8">
        <f t="shared" si="69"/>
        <v>0</v>
      </c>
      <c r="R161" s="8">
        <f t="shared" si="69"/>
        <v>0</v>
      </c>
    </row>
    <row r="162" spans="4:20" ht="18" hidden="1" customHeight="1" x14ac:dyDescent="0.2">
      <c r="E162" s="10" t="s">
        <v>20</v>
      </c>
      <c r="I162" s="8">
        <f t="shared" si="69"/>
        <v>0</v>
      </c>
      <c r="J162" s="8">
        <f t="shared" si="69"/>
        <v>0</v>
      </c>
      <c r="K162" s="8">
        <f t="shared" si="69"/>
        <v>0</v>
      </c>
      <c r="L162" s="8">
        <f t="shared" si="69"/>
        <v>0</v>
      </c>
      <c r="M162" s="8">
        <f t="shared" si="69"/>
        <v>0</v>
      </c>
      <c r="N162" s="8">
        <f t="shared" si="69"/>
        <v>0</v>
      </c>
      <c r="O162" s="8">
        <f t="shared" si="69"/>
        <v>0</v>
      </c>
      <c r="P162" s="8">
        <f t="shared" si="69"/>
        <v>0</v>
      </c>
      <c r="Q162" s="8">
        <f t="shared" si="69"/>
        <v>0</v>
      </c>
      <c r="R162" s="8">
        <f t="shared" si="69"/>
        <v>0</v>
      </c>
    </row>
    <row r="163" spans="4:20" ht="18" hidden="1" customHeight="1" x14ac:dyDescent="0.2">
      <c r="E163" s="10" t="s">
        <v>21</v>
      </c>
      <c r="I163" s="8">
        <f t="shared" si="69"/>
        <v>0</v>
      </c>
      <c r="J163" s="8">
        <f t="shared" si="69"/>
        <v>0</v>
      </c>
      <c r="K163" s="8">
        <f t="shared" si="69"/>
        <v>0</v>
      </c>
      <c r="L163" s="8">
        <f t="shared" si="69"/>
        <v>0</v>
      </c>
      <c r="M163" s="8">
        <f t="shared" si="69"/>
        <v>0</v>
      </c>
      <c r="N163" s="8">
        <f t="shared" si="69"/>
        <v>0</v>
      </c>
      <c r="O163" s="8">
        <f t="shared" si="69"/>
        <v>0</v>
      </c>
      <c r="P163" s="8">
        <f t="shared" si="69"/>
        <v>0</v>
      </c>
      <c r="Q163" s="8">
        <f t="shared" si="69"/>
        <v>0</v>
      </c>
      <c r="R163" s="8">
        <f t="shared" si="69"/>
        <v>0</v>
      </c>
    </row>
    <row r="164" spans="4:20" ht="18" hidden="1" customHeight="1" x14ac:dyDescent="0.2">
      <c r="E164" s="10" t="s">
        <v>22</v>
      </c>
      <c r="I164" s="8">
        <f t="shared" si="69"/>
        <v>0</v>
      </c>
      <c r="J164" s="8">
        <f t="shared" si="69"/>
        <v>0</v>
      </c>
      <c r="K164" s="8">
        <f t="shared" si="69"/>
        <v>0</v>
      </c>
      <c r="L164" s="8">
        <f t="shared" si="69"/>
        <v>0</v>
      </c>
      <c r="M164" s="8">
        <f t="shared" si="69"/>
        <v>0</v>
      </c>
      <c r="N164" s="8">
        <f t="shared" si="69"/>
        <v>0</v>
      </c>
      <c r="O164" s="8">
        <f t="shared" si="69"/>
        <v>0</v>
      </c>
      <c r="P164" s="8">
        <f t="shared" si="69"/>
        <v>0</v>
      </c>
      <c r="Q164" s="8">
        <f t="shared" si="69"/>
        <v>0</v>
      </c>
      <c r="R164" s="8">
        <f t="shared" si="69"/>
        <v>0</v>
      </c>
    </row>
    <row r="165" spans="4:20" ht="18" hidden="1" customHeight="1" x14ac:dyDescent="0.2">
      <c r="E165" s="10" t="s">
        <v>23</v>
      </c>
      <c r="I165" s="8">
        <f t="shared" si="69"/>
        <v>0</v>
      </c>
      <c r="J165" s="8">
        <f t="shared" si="69"/>
        <v>0</v>
      </c>
      <c r="K165" s="8">
        <f t="shared" si="69"/>
        <v>0</v>
      </c>
      <c r="L165" s="8">
        <f t="shared" si="69"/>
        <v>0</v>
      </c>
      <c r="M165" s="8">
        <f t="shared" si="69"/>
        <v>0</v>
      </c>
      <c r="N165" s="8">
        <f t="shared" si="69"/>
        <v>0</v>
      </c>
      <c r="O165" s="8">
        <f t="shared" si="69"/>
        <v>0</v>
      </c>
      <c r="P165" s="8">
        <f t="shared" si="69"/>
        <v>0</v>
      </c>
      <c r="Q165" s="8">
        <f t="shared" si="69"/>
        <v>0</v>
      </c>
      <c r="R165" s="8">
        <f t="shared" si="69"/>
        <v>0</v>
      </c>
    </row>
    <row r="166" spans="4:20" ht="18" hidden="1" customHeight="1" x14ac:dyDescent="0.2">
      <c r="E166" s="10" t="s">
        <v>24</v>
      </c>
      <c r="I166" s="8">
        <f t="shared" si="69"/>
        <v>0</v>
      </c>
      <c r="J166" s="8">
        <f t="shared" si="69"/>
        <v>0</v>
      </c>
      <c r="K166" s="8">
        <f t="shared" si="69"/>
        <v>0</v>
      </c>
      <c r="L166" s="8">
        <f t="shared" si="69"/>
        <v>0</v>
      </c>
      <c r="M166" s="8">
        <f t="shared" si="69"/>
        <v>0</v>
      </c>
      <c r="N166" s="8">
        <f t="shared" si="69"/>
        <v>0</v>
      </c>
      <c r="O166" s="8">
        <f t="shared" si="69"/>
        <v>0</v>
      </c>
      <c r="P166" s="8">
        <f t="shared" si="69"/>
        <v>0</v>
      </c>
      <c r="Q166" s="8">
        <f t="shared" si="69"/>
        <v>0</v>
      </c>
      <c r="R166" s="8">
        <f t="shared" si="69"/>
        <v>0</v>
      </c>
    </row>
    <row r="167" spans="4:20" s="35" customFormat="1" ht="18" hidden="1" customHeight="1" x14ac:dyDescent="0.2">
      <c r="D167" s="40"/>
      <c r="E167" s="35" t="s">
        <v>25</v>
      </c>
      <c r="I167" s="9">
        <f t="shared" si="69"/>
        <v>0</v>
      </c>
      <c r="J167" s="9">
        <f t="shared" si="69"/>
        <v>0</v>
      </c>
      <c r="K167" s="9">
        <f t="shared" si="69"/>
        <v>0</v>
      </c>
      <c r="L167" s="9">
        <f t="shared" si="69"/>
        <v>0</v>
      </c>
      <c r="M167" s="9">
        <f t="shared" si="69"/>
        <v>0</v>
      </c>
      <c r="N167" s="9">
        <f t="shared" si="69"/>
        <v>0</v>
      </c>
      <c r="O167" s="9">
        <f t="shared" si="69"/>
        <v>0</v>
      </c>
      <c r="P167" s="9">
        <f t="shared" si="69"/>
        <v>0</v>
      </c>
      <c r="Q167" s="9">
        <f t="shared" si="69"/>
        <v>0</v>
      </c>
      <c r="R167" s="9">
        <f t="shared" si="69"/>
        <v>0</v>
      </c>
      <c r="S167" s="10"/>
      <c r="T167" s="8"/>
    </row>
    <row r="168" spans="4:20" ht="18" hidden="1" customHeight="1" x14ac:dyDescent="0.2">
      <c r="E168" s="10" t="s">
        <v>26</v>
      </c>
      <c r="I168" s="8">
        <f t="shared" si="69"/>
        <v>0</v>
      </c>
      <c r="J168" s="8">
        <f t="shared" si="69"/>
        <v>0</v>
      </c>
      <c r="K168" s="8">
        <f t="shared" si="69"/>
        <v>0</v>
      </c>
      <c r="L168" s="8">
        <f t="shared" si="69"/>
        <v>0</v>
      </c>
      <c r="M168" s="8">
        <f t="shared" si="69"/>
        <v>0</v>
      </c>
      <c r="N168" s="8">
        <f t="shared" si="69"/>
        <v>0</v>
      </c>
      <c r="O168" s="8">
        <f t="shared" si="69"/>
        <v>0</v>
      </c>
      <c r="P168" s="8">
        <f t="shared" si="69"/>
        <v>0</v>
      </c>
      <c r="Q168" s="8">
        <f t="shared" si="69"/>
        <v>0</v>
      </c>
      <c r="R168" s="8">
        <f t="shared" si="69"/>
        <v>0</v>
      </c>
    </row>
    <row r="169" spans="4:20" ht="18" hidden="1" customHeight="1" x14ac:dyDescent="0.2">
      <c r="E169" s="10" t="s">
        <v>29</v>
      </c>
      <c r="I169" s="8">
        <f t="shared" si="69"/>
        <v>0</v>
      </c>
      <c r="J169" s="8">
        <f t="shared" si="69"/>
        <v>0</v>
      </c>
      <c r="K169" s="8">
        <f t="shared" si="69"/>
        <v>0</v>
      </c>
      <c r="L169" s="8">
        <f t="shared" si="69"/>
        <v>0</v>
      </c>
      <c r="M169" s="8">
        <f t="shared" si="69"/>
        <v>0</v>
      </c>
      <c r="N169" s="8">
        <f t="shared" si="69"/>
        <v>0</v>
      </c>
      <c r="O169" s="8">
        <f t="shared" si="69"/>
        <v>0</v>
      </c>
      <c r="P169" s="8">
        <f t="shared" si="69"/>
        <v>0</v>
      </c>
      <c r="Q169" s="8">
        <f t="shared" si="69"/>
        <v>0</v>
      </c>
      <c r="R169" s="8">
        <f t="shared" si="69"/>
        <v>0</v>
      </c>
    </row>
    <row r="170" spans="4:20" ht="18" hidden="1" customHeight="1" x14ac:dyDescent="0.2"/>
    <row r="171" spans="4:20" ht="18" hidden="1" customHeight="1" x14ac:dyDescent="0.2">
      <c r="E171" s="4" t="s">
        <v>111</v>
      </c>
      <c r="M171" s="24"/>
    </row>
    <row r="172" spans="4:20" ht="18" hidden="1" customHeight="1" x14ac:dyDescent="0.2">
      <c r="E172" s="10" t="s">
        <v>72</v>
      </c>
      <c r="I172" s="10">
        <f t="shared" ref="I172:L187" si="70">SUMIFS(I$16:I$49,$A$16:$A$49,$E172)</f>
        <v>5560.5</v>
      </c>
      <c r="J172" s="10">
        <f t="shared" si="70"/>
        <v>7572.5</v>
      </c>
      <c r="K172" s="10">
        <f t="shared" si="70"/>
        <v>5560.5</v>
      </c>
      <c r="L172" s="10">
        <f t="shared" si="70"/>
        <v>7764.5</v>
      </c>
      <c r="M172" s="24">
        <f>SUM(I172:L172)</f>
        <v>26458</v>
      </c>
      <c r="N172" s="24">
        <v>162912</v>
      </c>
      <c r="O172" s="24">
        <f>M172-N172</f>
        <v>-136454</v>
      </c>
    </row>
    <row r="173" spans="4:20" ht="18" hidden="1" customHeight="1" x14ac:dyDescent="0.2">
      <c r="E173" s="10" t="s">
        <v>76</v>
      </c>
      <c r="I173" s="10">
        <f t="shared" si="70"/>
        <v>0</v>
      </c>
      <c r="J173" s="10">
        <f t="shared" si="70"/>
        <v>0</v>
      </c>
      <c r="K173" s="10">
        <f t="shared" si="70"/>
        <v>0</v>
      </c>
      <c r="L173" s="10">
        <f t="shared" si="70"/>
        <v>0</v>
      </c>
      <c r="M173" s="24">
        <f t="shared" ref="M173:M204" si="71">SUM(I173:L173)</f>
        <v>0</v>
      </c>
      <c r="N173" s="24">
        <v>34790</v>
      </c>
      <c r="O173" s="24">
        <f t="shared" ref="O173:O221" si="72">M173-N173</f>
        <v>-34790</v>
      </c>
    </row>
    <row r="174" spans="4:20" ht="18" hidden="1" customHeight="1" x14ac:dyDescent="0.2">
      <c r="E174" s="10" t="s">
        <v>74</v>
      </c>
      <c r="I174" s="10">
        <f t="shared" si="70"/>
        <v>0</v>
      </c>
      <c r="J174" s="10">
        <f t="shared" si="70"/>
        <v>0</v>
      </c>
      <c r="K174" s="10">
        <f t="shared" si="70"/>
        <v>0</v>
      </c>
      <c r="L174" s="10">
        <f t="shared" si="70"/>
        <v>0</v>
      </c>
      <c r="M174" s="41">
        <f t="shared" si="71"/>
        <v>0</v>
      </c>
      <c r="N174" s="24">
        <v>25379</v>
      </c>
      <c r="O174" s="24">
        <f t="shared" si="72"/>
        <v>-25379</v>
      </c>
    </row>
    <row r="175" spans="4:20" ht="18" hidden="1" customHeight="1" x14ac:dyDescent="0.2">
      <c r="E175" s="10" t="s">
        <v>78</v>
      </c>
      <c r="I175" s="10">
        <f t="shared" si="70"/>
        <v>0</v>
      </c>
      <c r="J175" s="10">
        <f t="shared" si="70"/>
        <v>0</v>
      </c>
      <c r="K175" s="10">
        <f t="shared" si="70"/>
        <v>0</v>
      </c>
      <c r="L175" s="10">
        <f t="shared" si="70"/>
        <v>0</v>
      </c>
      <c r="M175" s="24">
        <f t="shared" si="71"/>
        <v>0</v>
      </c>
      <c r="N175" s="24">
        <v>28266</v>
      </c>
      <c r="O175" s="24">
        <f t="shared" si="72"/>
        <v>-28266</v>
      </c>
    </row>
    <row r="176" spans="4:20" ht="18" hidden="1" customHeight="1" x14ac:dyDescent="0.2">
      <c r="E176" s="10" t="s">
        <v>80</v>
      </c>
      <c r="I176" s="10">
        <f t="shared" si="70"/>
        <v>0</v>
      </c>
      <c r="J176" s="10">
        <f t="shared" si="70"/>
        <v>0</v>
      </c>
      <c r="K176" s="10">
        <f t="shared" si="70"/>
        <v>0</v>
      </c>
      <c r="L176" s="10">
        <f t="shared" si="70"/>
        <v>0</v>
      </c>
      <c r="M176" s="24">
        <f t="shared" si="71"/>
        <v>0</v>
      </c>
      <c r="N176" s="24">
        <v>28560</v>
      </c>
      <c r="O176" s="24">
        <f t="shared" si="72"/>
        <v>-28560</v>
      </c>
    </row>
    <row r="177" spans="5:22" ht="18" hidden="1" customHeight="1" x14ac:dyDescent="0.2">
      <c r="E177" s="10" t="s">
        <v>83</v>
      </c>
      <c r="I177" s="10">
        <f t="shared" si="70"/>
        <v>0</v>
      </c>
      <c r="J177" s="10">
        <f t="shared" si="70"/>
        <v>0</v>
      </c>
      <c r="K177" s="10">
        <f t="shared" si="70"/>
        <v>0</v>
      </c>
      <c r="L177" s="10">
        <f t="shared" si="70"/>
        <v>0</v>
      </c>
      <c r="M177" s="24">
        <f t="shared" si="71"/>
        <v>0</v>
      </c>
      <c r="N177" s="24">
        <v>27486</v>
      </c>
      <c r="O177" s="24">
        <f t="shared" si="72"/>
        <v>-27486</v>
      </c>
    </row>
    <row r="178" spans="5:22" ht="18" hidden="1" customHeight="1" x14ac:dyDescent="0.2">
      <c r="E178" s="10" t="s">
        <v>85</v>
      </c>
      <c r="I178" s="10">
        <f t="shared" si="70"/>
        <v>0</v>
      </c>
      <c r="J178" s="10">
        <f t="shared" si="70"/>
        <v>0</v>
      </c>
      <c r="K178" s="10">
        <f t="shared" si="70"/>
        <v>0</v>
      </c>
      <c r="L178" s="10">
        <f t="shared" si="70"/>
        <v>0</v>
      </c>
      <c r="M178" s="24">
        <f t="shared" si="71"/>
        <v>0</v>
      </c>
      <c r="N178" s="24">
        <v>25872</v>
      </c>
      <c r="O178" s="24">
        <f t="shared" si="72"/>
        <v>-25872</v>
      </c>
    </row>
    <row r="179" spans="5:22" ht="18" hidden="1" customHeight="1" x14ac:dyDescent="0.2">
      <c r="E179" s="10" t="s">
        <v>87</v>
      </c>
      <c r="I179" s="10">
        <f t="shared" si="70"/>
        <v>0</v>
      </c>
      <c r="J179" s="10">
        <f t="shared" si="70"/>
        <v>0</v>
      </c>
      <c r="K179" s="10">
        <f t="shared" si="70"/>
        <v>0</v>
      </c>
      <c r="L179" s="10">
        <f t="shared" si="70"/>
        <v>0</v>
      </c>
      <c r="M179" s="24">
        <f t="shared" si="71"/>
        <v>0</v>
      </c>
      <c r="N179" s="24">
        <v>34743</v>
      </c>
      <c r="O179" s="24">
        <f t="shared" si="72"/>
        <v>-34743</v>
      </c>
    </row>
    <row r="180" spans="5:22" ht="18" hidden="1" customHeight="1" x14ac:dyDescent="0.2">
      <c r="E180" s="10" t="s">
        <v>89</v>
      </c>
      <c r="I180" s="10">
        <f t="shared" si="70"/>
        <v>0</v>
      </c>
      <c r="J180" s="10">
        <f t="shared" si="70"/>
        <v>0</v>
      </c>
      <c r="K180" s="10">
        <f t="shared" si="70"/>
        <v>0</v>
      </c>
      <c r="L180" s="10">
        <f t="shared" si="70"/>
        <v>0</v>
      </c>
      <c r="M180" s="24">
        <f t="shared" si="71"/>
        <v>0</v>
      </c>
      <c r="N180" s="24">
        <v>31214</v>
      </c>
      <c r="O180" s="24">
        <f t="shared" si="72"/>
        <v>-31214</v>
      </c>
    </row>
    <row r="181" spans="5:22" ht="18" hidden="1" customHeight="1" x14ac:dyDescent="0.2">
      <c r="E181" s="10" t="s">
        <v>91</v>
      </c>
      <c r="I181" s="10">
        <f t="shared" si="70"/>
        <v>0</v>
      </c>
      <c r="J181" s="10">
        <f t="shared" si="70"/>
        <v>0</v>
      </c>
      <c r="K181" s="10">
        <f t="shared" si="70"/>
        <v>0</v>
      </c>
      <c r="L181" s="10">
        <f t="shared" si="70"/>
        <v>0</v>
      </c>
      <c r="M181" s="24">
        <f t="shared" si="71"/>
        <v>0</v>
      </c>
      <c r="N181" s="24">
        <v>25295</v>
      </c>
      <c r="O181" s="24">
        <f t="shared" si="72"/>
        <v>-25295</v>
      </c>
    </row>
    <row r="182" spans="5:22" ht="18" hidden="1" customHeight="1" x14ac:dyDescent="0.2">
      <c r="E182" s="10" t="s">
        <v>93</v>
      </c>
      <c r="I182" s="10">
        <f t="shared" si="70"/>
        <v>0</v>
      </c>
      <c r="J182" s="10">
        <f t="shared" si="70"/>
        <v>0</v>
      </c>
      <c r="K182" s="10">
        <f t="shared" si="70"/>
        <v>0</v>
      </c>
      <c r="L182" s="10">
        <f t="shared" si="70"/>
        <v>0</v>
      </c>
      <c r="M182" s="41">
        <f t="shared" si="71"/>
        <v>0</v>
      </c>
      <c r="N182" s="24">
        <v>28523</v>
      </c>
      <c r="O182" s="24">
        <f t="shared" si="72"/>
        <v>-28523</v>
      </c>
    </row>
    <row r="183" spans="5:22" ht="18" hidden="1" customHeight="1" x14ac:dyDescent="0.2">
      <c r="E183" s="10" t="s">
        <v>95</v>
      </c>
      <c r="I183" s="10">
        <f t="shared" si="70"/>
        <v>0</v>
      </c>
      <c r="J183" s="10">
        <f t="shared" si="70"/>
        <v>0</v>
      </c>
      <c r="K183" s="10">
        <f t="shared" si="70"/>
        <v>0</v>
      </c>
      <c r="L183" s="10">
        <f t="shared" si="70"/>
        <v>0</v>
      </c>
      <c r="M183" s="24">
        <f t="shared" si="71"/>
        <v>0</v>
      </c>
      <c r="N183" s="24">
        <v>31405</v>
      </c>
      <c r="O183" s="24">
        <f t="shared" si="72"/>
        <v>-31405</v>
      </c>
    </row>
    <row r="184" spans="5:22" ht="18" hidden="1" customHeight="1" x14ac:dyDescent="0.2">
      <c r="E184" s="10" t="s">
        <v>97</v>
      </c>
      <c r="I184" s="10">
        <f t="shared" si="70"/>
        <v>0</v>
      </c>
      <c r="J184" s="10">
        <f t="shared" si="70"/>
        <v>0</v>
      </c>
      <c r="K184" s="10">
        <f t="shared" si="70"/>
        <v>0</v>
      </c>
      <c r="L184" s="10">
        <f t="shared" si="70"/>
        <v>0</v>
      </c>
      <c r="M184" s="24">
        <f t="shared" si="71"/>
        <v>0</v>
      </c>
      <c r="N184" s="24">
        <v>26623</v>
      </c>
      <c r="O184" s="24">
        <f t="shared" si="72"/>
        <v>-26623</v>
      </c>
    </row>
    <row r="185" spans="5:22" ht="18" hidden="1" customHeight="1" x14ac:dyDescent="0.2">
      <c r="E185" s="10" t="s">
        <v>99</v>
      </c>
      <c r="I185" s="10">
        <f t="shared" si="70"/>
        <v>0</v>
      </c>
      <c r="J185" s="10">
        <f t="shared" si="70"/>
        <v>0</v>
      </c>
      <c r="K185" s="10">
        <f t="shared" si="70"/>
        <v>0</v>
      </c>
      <c r="L185" s="10">
        <f t="shared" si="70"/>
        <v>0</v>
      </c>
      <c r="M185" s="24">
        <f t="shared" si="71"/>
        <v>0</v>
      </c>
      <c r="N185" s="24">
        <v>29841</v>
      </c>
      <c r="O185" s="24">
        <f t="shared" si="72"/>
        <v>-29841</v>
      </c>
      <c r="P185" s="41"/>
    </row>
    <row r="186" spans="5:22" ht="18" hidden="1" customHeight="1" x14ac:dyDescent="0.2">
      <c r="E186" s="10" t="s">
        <v>101</v>
      </c>
      <c r="I186" s="10">
        <f t="shared" si="70"/>
        <v>0</v>
      </c>
      <c r="J186" s="10">
        <f t="shared" si="70"/>
        <v>0</v>
      </c>
      <c r="K186" s="10">
        <f t="shared" si="70"/>
        <v>0</v>
      </c>
      <c r="L186" s="10">
        <f t="shared" si="70"/>
        <v>0</v>
      </c>
      <c r="M186" s="24">
        <f t="shared" si="71"/>
        <v>0</v>
      </c>
      <c r="N186" s="24">
        <v>33205</v>
      </c>
      <c r="O186" s="24">
        <f t="shared" si="72"/>
        <v>-33205</v>
      </c>
    </row>
    <row r="187" spans="5:22" ht="18" hidden="1" customHeight="1" x14ac:dyDescent="0.2">
      <c r="E187" s="10" t="s">
        <v>103</v>
      </c>
      <c r="I187" s="10">
        <f t="shared" si="70"/>
        <v>0</v>
      </c>
      <c r="J187" s="10">
        <f t="shared" si="70"/>
        <v>0</v>
      </c>
      <c r="K187" s="10">
        <f t="shared" si="70"/>
        <v>0</v>
      </c>
      <c r="L187" s="10">
        <f t="shared" si="70"/>
        <v>0</v>
      </c>
      <c r="M187" s="24">
        <f t="shared" si="71"/>
        <v>0</v>
      </c>
      <c r="N187" s="24">
        <v>32756</v>
      </c>
      <c r="O187" s="24">
        <f t="shared" si="72"/>
        <v>-32756</v>
      </c>
    </row>
    <row r="188" spans="5:22" ht="18" hidden="1" customHeight="1" x14ac:dyDescent="0.2">
      <c r="M188" s="24"/>
    </row>
    <row r="189" spans="5:22" ht="18" hidden="1" customHeight="1" x14ac:dyDescent="0.2">
      <c r="E189" s="10" t="s">
        <v>73</v>
      </c>
      <c r="I189" s="10">
        <f t="shared" ref="I189:L204" si="73">SUMIFS(I$16:I$49,$A$16:$A$49,$E189)</f>
        <v>3648.4399999999996</v>
      </c>
      <c r="J189" s="10">
        <f t="shared" si="73"/>
        <v>4553.3999999999996</v>
      </c>
      <c r="K189" s="10">
        <f t="shared" si="73"/>
        <v>4360.33</v>
      </c>
      <c r="L189" s="10">
        <f t="shared" si="73"/>
        <v>3310.4800277008312</v>
      </c>
      <c r="M189" s="41">
        <f t="shared" si="71"/>
        <v>15872.650027700831</v>
      </c>
      <c r="N189" s="24">
        <v>319056</v>
      </c>
      <c r="O189" s="24">
        <f t="shared" si="72"/>
        <v>-303183.34997229918</v>
      </c>
      <c r="S189" s="24">
        <v>319056</v>
      </c>
      <c r="T189" s="8">
        <f>1325+23+703</f>
        <v>2051</v>
      </c>
      <c r="U189" s="24">
        <f>M189-S189</f>
        <v>-303183.34997229918</v>
      </c>
      <c r="V189" s="24"/>
    </row>
    <row r="190" spans="5:22" ht="18" hidden="1" customHeight="1" x14ac:dyDescent="0.2">
      <c r="E190" s="10" t="s">
        <v>77</v>
      </c>
      <c r="I190" s="10">
        <f t="shared" si="73"/>
        <v>0</v>
      </c>
      <c r="J190" s="10">
        <f t="shared" si="73"/>
        <v>0</v>
      </c>
      <c r="K190" s="10">
        <f t="shared" si="73"/>
        <v>0</v>
      </c>
      <c r="L190" s="10">
        <f t="shared" si="73"/>
        <v>0</v>
      </c>
      <c r="M190" s="41">
        <f t="shared" si="71"/>
        <v>0</v>
      </c>
      <c r="N190" s="24">
        <v>19161</v>
      </c>
      <c r="O190" s="24">
        <f t="shared" si="72"/>
        <v>-19161</v>
      </c>
    </row>
    <row r="191" spans="5:22" ht="18" hidden="1" customHeight="1" x14ac:dyDescent="0.2">
      <c r="E191" s="10" t="s">
        <v>75</v>
      </c>
      <c r="I191" s="10">
        <f t="shared" si="73"/>
        <v>0</v>
      </c>
      <c r="J191" s="10">
        <f t="shared" si="73"/>
        <v>0</v>
      </c>
      <c r="K191" s="10">
        <f t="shared" si="73"/>
        <v>0</v>
      </c>
      <c r="L191" s="10">
        <f t="shared" si="73"/>
        <v>0</v>
      </c>
      <c r="M191" s="41">
        <f t="shared" si="71"/>
        <v>0</v>
      </c>
      <c r="N191" s="24">
        <v>20716</v>
      </c>
      <c r="O191" s="24">
        <f t="shared" si="72"/>
        <v>-20716</v>
      </c>
    </row>
    <row r="192" spans="5:22" ht="18" hidden="1" customHeight="1" x14ac:dyDescent="0.2">
      <c r="E192" s="10" t="s">
        <v>79</v>
      </c>
      <c r="I192" s="10">
        <f t="shared" si="73"/>
        <v>0</v>
      </c>
      <c r="J192" s="10">
        <f t="shared" si="73"/>
        <v>0</v>
      </c>
      <c r="K192" s="10">
        <f t="shared" si="73"/>
        <v>0</v>
      </c>
      <c r="L192" s="10">
        <f t="shared" si="73"/>
        <v>0</v>
      </c>
      <c r="M192" s="41">
        <f t="shared" si="71"/>
        <v>0</v>
      </c>
      <c r="N192" s="24">
        <v>18981</v>
      </c>
      <c r="O192" s="24">
        <f t="shared" si="72"/>
        <v>-18981</v>
      </c>
    </row>
    <row r="193" spans="5:17" ht="18" hidden="1" customHeight="1" x14ac:dyDescent="0.2">
      <c r="E193" s="10" t="s">
        <v>81</v>
      </c>
      <c r="I193" s="10">
        <f t="shared" si="73"/>
        <v>0</v>
      </c>
      <c r="J193" s="10">
        <f t="shared" si="73"/>
        <v>0</v>
      </c>
      <c r="K193" s="10">
        <f t="shared" si="73"/>
        <v>0</v>
      </c>
      <c r="L193" s="10">
        <f t="shared" si="73"/>
        <v>0</v>
      </c>
      <c r="M193" s="41">
        <f t="shared" si="71"/>
        <v>0</v>
      </c>
      <c r="N193" s="24">
        <v>18580</v>
      </c>
      <c r="O193" s="24">
        <f t="shared" si="72"/>
        <v>-18580</v>
      </c>
    </row>
    <row r="194" spans="5:17" ht="18" hidden="1" customHeight="1" x14ac:dyDescent="0.2">
      <c r="E194" s="10" t="s">
        <v>84</v>
      </c>
      <c r="I194" s="10">
        <f t="shared" si="73"/>
        <v>0</v>
      </c>
      <c r="J194" s="10">
        <f t="shared" si="73"/>
        <v>0</v>
      </c>
      <c r="K194" s="10">
        <f t="shared" si="73"/>
        <v>0</v>
      </c>
      <c r="L194" s="10">
        <f t="shared" si="73"/>
        <v>0</v>
      </c>
      <c r="M194" s="41">
        <f t="shared" si="71"/>
        <v>0</v>
      </c>
      <c r="N194" s="24">
        <v>20129</v>
      </c>
      <c r="O194" s="24">
        <f t="shared" si="72"/>
        <v>-20129</v>
      </c>
    </row>
    <row r="195" spans="5:17" ht="18" hidden="1" customHeight="1" x14ac:dyDescent="0.2">
      <c r="E195" s="10" t="s">
        <v>86</v>
      </c>
      <c r="I195" s="10">
        <f t="shared" si="73"/>
        <v>0</v>
      </c>
      <c r="J195" s="10">
        <f t="shared" si="73"/>
        <v>0</v>
      </c>
      <c r="K195" s="10">
        <f t="shared" si="73"/>
        <v>0</v>
      </c>
      <c r="L195" s="10">
        <f t="shared" si="73"/>
        <v>0</v>
      </c>
      <c r="M195" s="41">
        <f t="shared" si="71"/>
        <v>0</v>
      </c>
      <c r="N195" s="24">
        <v>21769</v>
      </c>
      <c r="O195" s="24">
        <f t="shared" si="72"/>
        <v>-21769</v>
      </c>
    </row>
    <row r="196" spans="5:17" ht="18" hidden="1" customHeight="1" x14ac:dyDescent="0.2">
      <c r="E196" s="10" t="s">
        <v>88</v>
      </c>
      <c r="I196" s="10">
        <f t="shared" si="73"/>
        <v>0</v>
      </c>
      <c r="J196" s="10">
        <f t="shared" si="73"/>
        <v>0</v>
      </c>
      <c r="K196" s="10">
        <f t="shared" si="73"/>
        <v>0</v>
      </c>
      <c r="L196" s="10">
        <f t="shared" si="73"/>
        <v>0</v>
      </c>
      <c r="M196" s="41">
        <f t="shared" si="71"/>
        <v>0</v>
      </c>
      <c r="N196" s="24">
        <v>20152</v>
      </c>
      <c r="O196" s="24">
        <f t="shared" si="72"/>
        <v>-20152</v>
      </c>
    </row>
    <row r="197" spans="5:17" ht="18" hidden="1" customHeight="1" x14ac:dyDescent="0.2">
      <c r="E197" s="10" t="s">
        <v>90</v>
      </c>
      <c r="I197" s="10">
        <f t="shared" si="73"/>
        <v>0</v>
      </c>
      <c r="J197" s="10">
        <f t="shared" si="73"/>
        <v>0</v>
      </c>
      <c r="K197" s="10">
        <f t="shared" si="73"/>
        <v>0</v>
      </c>
      <c r="L197" s="10">
        <f t="shared" si="73"/>
        <v>0</v>
      </c>
      <c r="M197" s="41">
        <f t="shared" si="71"/>
        <v>0</v>
      </c>
      <c r="N197" s="24">
        <v>18060</v>
      </c>
      <c r="O197" s="24">
        <f t="shared" si="72"/>
        <v>-18060</v>
      </c>
    </row>
    <row r="198" spans="5:17" ht="18" hidden="1" customHeight="1" x14ac:dyDescent="0.2">
      <c r="E198" s="10" t="s">
        <v>92</v>
      </c>
      <c r="I198" s="10">
        <f t="shared" si="73"/>
        <v>0</v>
      </c>
      <c r="J198" s="10">
        <f t="shared" si="73"/>
        <v>0</v>
      </c>
      <c r="K198" s="10">
        <f t="shared" si="73"/>
        <v>0</v>
      </c>
      <c r="L198" s="10">
        <f t="shared" si="73"/>
        <v>0</v>
      </c>
      <c r="M198" s="41">
        <f t="shared" si="71"/>
        <v>0</v>
      </c>
      <c r="N198" s="24">
        <v>23706</v>
      </c>
      <c r="O198" s="24">
        <f t="shared" si="72"/>
        <v>-23706</v>
      </c>
    </row>
    <row r="199" spans="5:17" ht="18" hidden="1" customHeight="1" x14ac:dyDescent="0.2">
      <c r="E199" s="10" t="s">
        <v>94</v>
      </c>
      <c r="I199" s="10">
        <f t="shared" si="73"/>
        <v>0</v>
      </c>
      <c r="J199" s="10">
        <f t="shared" si="73"/>
        <v>0</v>
      </c>
      <c r="K199" s="10">
        <f t="shared" si="73"/>
        <v>0</v>
      </c>
      <c r="L199" s="10">
        <f t="shared" si="73"/>
        <v>0</v>
      </c>
      <c r="M199" s="41">
        <f t="shared" si="71"/>
        <v>0</v>
      </c>
      <c r="N199" s="24">
        <v>16809</v>
      </c>
      <c r="O199" s="24">
        <f t="shared" si="72"/>
        <v>-16809</v>
      </c>
    </row>
    <row r="200" spans="5:17" ht="18" hidden="1" customHeight="1" x14ac:dyDescent="0.2">
      <c r="E200" s="10" t="s">
        <v>96</v>
      </c>
      <c r="I200" s="10">
        <f t="shared" si="73"/>
        <v>0</v>
      </c>
      <c r="J200" s="10">
        <f t="shared" si="73"/>
        <v>0</v>
      </c>
      <c r="K200" s="10">
        <f t="shared" si="73"/>
        <v>0</v>
      </c>
      <c r="L200" s="10">
        <f t="shared" si="73"/>
        <v>0</v>
      </c>
      <c r="M200" s="41">
        <f t="shared" si="71"/>
        <v>0</v>
      </c>
      <c r="N200" s="24">
        <v>17482</v>
      </c>
      <c r="O200" s="24">
        <f t="shared" si="72"/>
        <v>-17482</v>
      </c>
    </row>
    <row r="201" spans="5:17" ht="18" hidden="1" customHeight="1" x14ac:dyDescent="0.2">
      <c r="E201" s="10" t="s">
        <v>98</v>
      </c>
      <c r="I201" s="10">
        <f t="shared" si="73"/>
        <v>0</v>
      </c>
      <c r="J201" s="10">
        <f t="shared" si="73"/>
        <v>0</v>
      </c>
      <c r="K201" s="10">
        <f t="shared" si="73"/>
        <v>0</v>
      </c>
      <c r="L201" s="10">
        <f t="shared" si="73"/>
        <v>0</v>
      </c>
      <c r="M201" s="41">
        <f t="shared" si="71"/>
        <v>0</v>
      </c>
      <c r="N201" s="24">
        <v>19413</v>
      </c>
      <c r="O201" s="24">
        <f t="shared" si="72"/>
        <v>-19413</v>
      </c>
    </row>
    <row r="202" spans="5:17" ht="18" hidden="1" customHeight="1" x14ac:dyDescent="0.2">
      <c r="E202" s="10" t="s">
        <v>100</v>
      </c>
      <c r="I202" s="10">
        <f t="shared" si="73"/>
        <v>0</v>
      </c>
      <c r="J202" s="10">
        <f t="shared" si="73"/>
        <v>0</v>
      </c>
      <c r="K202" s="10">
        <f t="shared" si="73"/>
        <v>0</v>
      </c>
      <c r="L202" s="10">
        <f t="shared" si="73"/>
        <v>0</v>
      </c>
      <c r="M202" s="41">
        <f t="shared" si="71"/>
        <v>0</v>
      </c>
      <c r="N202" s="24">
        <v>18983</v>
      </c>
      <c r="O202" s="24">
        <f t="shared" si="72"/>
        <v>-18983</v>
      </c>
      <c r="P202" s="24"/>
      <c r="Q202" s="24"/>
    </row>
    <row r="203" spans="5:17" ht="18" hidden="1" customHeight="1" x14ac:dyDescent="0.2">
      <c r="E203" s="10" t="s">
        <v>102</v>
      </c>
      <c r="I203" s="10">
        <f t="shared" si="73"/>
        <v>0</v>
      </c>
      <c r="J203" s="10">
        <f t="shared" si="73"/>
        <v>0</v>
      </c>
      <c r="K203" s="10">
        <f t="shared" si="73"/>
        <v>0</v>
      </c>
      <c r="L203" s="10">
        <f t="shared" si="73"/>
        <v>0</v>
      </c>
      <c r="M203" s="41">
        <f t="shared" si="71"/>
        <v>0</v>
      </c>
      <c r="N203" s="24">
        <v>21568</v>
      </c>
      <c r="O203" s="24">
        <f t="shared" si="72"/>
        <v>-21568</v>
      </c>
    </row>
    <row r="204" spans="5:17" ht="18" hidden="1" customHeight="1" x14ac:dyDescent="0.2">
      <c r="E204" s="10" t="s">
        <v>104</v>
      </c>
      <c r="I204" s="10">
        <f t="shared" si="73"/>
        <v>0</v>
      </c>
      <c r="J204" s="10">
        <f t="shared" si="73"/>
        <v>0</v>
      </c>
      <c r="K204" s="10">
        <f t="shared" si="73"/>
        <v>0</v>
      </c>
      <c r="L204" s="10">
        <f t="shared" si="73"/>
        <v>0</v>
      </c>
      <c r="M204" s="24">
        <f t="shared" si="71"/>
        <v>0</v>
      </c>
      <c r="N204" s="24">
        <v>32647</v>
      </c>
      <c r="O204" s="24">
        <f t="shared" si="72"/>
        <v>-32647</v>
      </c>
    </row>
    <row r="205" spans="5:17" ht="18" hidden="1" customHeight="1" x14ac:dyDescent="0.2">
      <c r="M205" s="24"/>
    </row>
    <row r="206" spans="5:17" ht="18" hidden="1" customHeight="1" x14ac:dyDescent="0.2">
      <c r="E206" s="10" t="s">
        <v>106</v>
      </c>
      <c r="I206" s="10">
        <f t="shared" ref="I206:L221" si="74">SUMIFS(I$16:I$49,$A$16:$A$49,$E206)</f>
        <v>0</v>
      </c>
      <c r="J206" s="10">
        <f t="shared" si="74"/>
        <v>0</v>
      </c>
      <c r="K206" s="10">
        <f t="shared" si="74"/>
        <v>0</v>
      </c>
      <c r="L206" s="10">
        <f t="shared" si="74"/>
        <v>0</v>
      </c>
      <c r="M206" s="24">
        <f t="shared" ref="M206:M221" si="75">SUM(I206:L206)</f>
        <v>0</v>
      </c>
      <c r="N206" s="24">
        <v>42580</v>
      </c>
      <c r="O206" s="24">
        <f t="shared" si="72"/>
        <v>-42580</v>
      </c>
    </row>
    <row r="207" spans="5:17" ht="18" hidden="1" customHeight="1" x14ac:dyDescent="0.2">
      <c r="E207" s="10" t="s">
        <v>112</v>
      </c>
      <c r="I207" s="10">
        <f t="shared" si="74"/>
        <v>0</v>
      </c>
      <c r="J207" s="10">
        <f t="shared" si="74"/>
        <v>0</v>
      </c>
      <c r="K207" s="10">
        <f t="shared" si="74"/>
        <v>0</v>
      </c>
      <c r="L207" s="10">
        <f t="shared" si="74"/>
        <v>0</v>
      </c>
      <c r="M207" s="24">
        <f t="shared" si="75"/>
        <v>0</v>
      </c>
      <c r="O207" s="24">
        <f t="shared" si="72"/>
        <v>0</v>
      </c>
    </row>
    <row r="208" spans="5:17" ht="18" hidden="1" customHeight="1" x14ac:dyDescent="0.2">
      <c r="E208" s="10" t="s">
        <v>113</v>
      </c>
      <c r="I208" s="10">
        <f t="shared" si="74"/>
        <v>0</v>
      </c>
      <c r="J208" s="10">
        <f t="shared" si="74"/>
        <v>0</v>
      </c>
      <c r="K208" s="10">
        <f t="shared" si="74"/>
        <v>0</v>
      </c>
      <c r="L208" s="10">
        <f t="shared" si="74"/>
        <v>0</v>
      </c>
      <c r="M208" s="24">
        <f t="shared" si="75"/>
        <v>0</v>
      </c>
      <c r="O208" s="24">
        <f t="shared" si="72"/>
        <v>0</v>
      </c>
    </row>
    <row r="209" spans="5:15" ht="18" hidden="1" customHeight="1" x14ac:dyDescent="0.2">
      <c r="E209" s="10" t="s">
        <v>114</v>
      </c>
      <c r="I209" s="10">
        <f t="shared" si="74"/>
        <v>0</v>
      </c>
      <c r="J209" s="10">
        <f t="shared" si="74"/>
        <v>0</v>
      </c>
      <c r="K209" s="10">
        <f t="shared" si="74"/>
        <v>0</v>
      </c>
      <c r="L209" s="10">
        <f t="shared" si="74"/>
        <v>0</v>
      </c>
      <c r="M209" s="24">
        <f t="shared" si="75"/>
        <v>0</v>
      </c>
      <c r="N209" s="24"/>
      <c r="O209" s="24">
        <f t="shared" si="72"/>
        <v>0</v>
      </c>
    </row>
    <row r="210" spans="5:15" ht="18" hidden="1" customHeight="1" x14ac:dyDescent="0.2">
      <c r="E210" s="10" t="s">
        <v>82</v>
      </c>
      <c r="I210" s="10">
        <f t="shared" si="74"/>
        <v>0</v>
      </c>
      <c r="J210" s="10">
        <f t="shared" si="74"/>
        <v>0</v>
      </c>
      <c r="K210" s="10">
        <f t="shared" si="74"/>
        <v>0</v>
      </c>
      <c r="L210" s="10">
        <f t="shared" si="74"/>
        <v>0</v>
      </c>
      <c r="M210" s="24">
        <f t="shared" si="75"/>
        <v>0</v>
      </c>
      <c r="N210" s="24">
        <v>23604</v>
      </c>
      <c r="O210" s="24">
        <f t="shared" si="72"/>
        <v>-23604</v>
      </c>
    </row>
    <row r="211" spans="5:15" ht="18" hidden="1" customHeight="1" x14ac:dyDescent="0.2">
      <c r="E211" s="10" t="s">
        <v>115</v>
      </c>
      <c r="I211" s="10">
        <f t="shared" si="74"/>
        <v>0</v>
      </c>
      <c r="J211" s="10">
        <f t="shared" si="74"/>
        <v>0</v>
      </c>
      <c r="K211" s="10">
        <f t="shared" si="74"/>
        <v>0</v>
      </c>
      <c r="L211" s="10">
        <f t="shared" si="74"/>
        <v>0</v>
      </c>
      <c r="M211" s="24">
        <f t="shared" si="75"/>
        <v>0</v>
      </c>
      <c r="O211" s="24">
        <f t="shared" si="72"/>
        <v>0</v>
      </c>
    </row>
    <row r="212" spans="5:15" ht="18" hidden="1" customHeight="1" x14ac:dyDescent="0.2">
      <c r="E212" s="10" t="s">
        <v>116</v>
      </c>
      <c r="I212" s="10">
        <f t="shared" si="74"/>
        <v>0</v>
      </c>
      <c r="J212" s="10">
        <f t="shared" si="74"/>
        <v>0</v>
      </c>
      <c r="K212" s="10">
        <f t="shared" si="74"/>
        <v>0</v>
      </c>
      <c r="L212" s="10">
        <f t="shared" si="74"/>
        <v>0</v>
      </c>
      <c r="M212" s="24">
        <f t="shared" si="75"/>
        <v>0</v>
      </c>
      <c r="O212" s="24">
        <f t="shared" si="72"/>
        <v>0</v>
      </c>
    </row>
    <row r="213" spans="5:15" ht="18" hidden="1" customHeight="1" x14ac:dyDescent="0.2">
      <c r="E213" s="10" t="s">
        <v>117</v>
      </c>
      <c r="I213" s="10">
        <f t="shared" si="74"/>
        <v>0</v>
      </c>
      <c r="J213" s="10">
        <f t="shared" si="74"/>
        <v>0</v>
      </c>
      <c r="K213" s="10">
        <f t="shared" si="74"/>
        <v>0</v>
      </c>
      <c r="L213" s="10">
        <f t="shared" si="74"/>
        <v>0</v>
      </c>
      <c r="M213" s="24">
        <f t="shared" si="75"/>
        <v>0</v>
      </c>
      <c r="O213" s="24">
        <f t="shared" si="72"/>
        <v>0</v>
      </c>
    </row>
    <row r="214" spans="5:15" ht="18" hidden="1" customHeight="1" x14ac:dyDescent="0.2">
      <c r="E214" s="10" t="s">
        <v>118</v>
      </c>
      <c r="I214" s="10">
        <f t="shared" si="74"/>
        <v>0</v>
      </c>
      <c r="J214" s="10">
        <f t="shared" si="74"/>
        <v>0</v>
      </c>
      <c r="K214" s="10">
        <f t="shared" si="74"/>
        <v>0</v>
      </c>
      <c r="L214" s="10">
        <f t="shared" si="74"/>
        <v>0</v>
      </c>
      <c r="M214" s="24">
        <f t="shared" si="75"/>
        <v>0</v>
      </c>
      <c r="O214" s="24">
        <f t="shared" si="72"/>
        <v>0</v>
      </c>
    </row>
    <row r="215" spans="5:15" ht="18" hidden="1" customHeight="1" x14ac:dyDescent="0.2">
      <c r="E215" s="10" t="s">
        <v>119</v>
      </c>
      <c r="I215" s="10">
        <f t="shared" si="74"/>
        <v>0</v>
      </c>
      <c r="J215" s="10">
        <f t="shared" si="74"/>
        <v>0</v>
      </c>
      <c r="K215" s="10">
        <f t="shared" si="74"/>
        <v>0</v>
      </c>
      <c r="L215" s="10">
        <f t="shared" si="74"/>
        <v>0</v>
      </c>
      <c r="M215" s="24">
        <f t="shared" si="75"/>
        <v>0</v>
      </c>
      <c r="O215" s="24">
        <f t="shared" si="72"/>
        <v>0</v>
      </c>
    </row>
    <row r="216" spans="5:15" ht="18" hidden="1" customHeight="1" x14ac:dyDescent="0.2">
      <c r="E216" s="10" t="s">
        <v>120</v>
      </c>
      <c r="I216" s="10">
        <f t="shared" si="74"/>
        <v>0</v>
      </c>
      <c r="J216" s="10">
        <f t="shared" si="74"/>
        <v>0</v>
      </c>
      <c r="K216" s="10">
        <f t="shared" si="74"/>
        <v>0</v>
      </c>
      <c r="L216" s="10">
        <f t="shared" si="74"/>
        <v>0</v>
      </c>
      <c r="M216" s="24">
        <f t="shared" si="75"/>
        <v>0</v>
      </c>
      <c r="O216" s="24">
        <f t="shared" si="72"/>
        <v>0</v>
      </c>
    </row>
    <row r="217" spans="5:15" ht="18" hidden="1" customHeight="1" x14ac:dyDescent="0.2">
      <c r="E217" s="10" t="s">
        <v>121</v>
      </c>
      <c r="I217" s="10">
        <f t="shared" si="74"/>
        <v>0</v>
      </c>
      <c r="J217" s="10">
        <f t="shared" si="74"/>
        <v>0</v>
      </c>
      <c r="K217" s="10">
        <f t="shared" si="74"/>
        <v>0</v>
      </c>
      <c r="L217" s="10">
        <f t="shared" si="74"/>
        <v>0</v>
      </c>
      <c r="M217" s="24">
        <f t="shared" si="75"/>
        <v>0</v>
      </c>
      <c r="O217" s="24">
        <f t="shared" si="72"/>
        <v>0</v>
      </c>
    </row>
    <row r="218" spans="5:15" ht="18" hidden="1" customHeight="1" x14ac:dyDescent="0.2">
      <c r="E218" s="10" t="s">
        <v>122</v>
      </c>
      <c r="I218" s="10">
        <f t="shared" si="74"/>
        <v>0</v>
      </c>
      <c r="J218" s="10">
        <f t="shared" si="74"/>
        <v>0</v>
      </c>
      <c r="K218" s="10">
        <f t="shared" si="74"/>
        <v>0</v>
      </c>
      <c r="L218" s="10">
        <f t="shared" si="74"/>
        <v>0</v>
      </c>
      <c r="M218" s="24">
        <f t="shared" si="75"/>
        <v>0</v>
      </c>
      <c r="O218" s="24">
        <f t="shared" si="72"/>
        <v>0</v>
      </c>
    </row>
    <row r="219" spans="5:15" ht="18" hidden="1" customHeight="1" x14ac:dyDescent="0.2">
      <c r="E219" s="10" t="s">
        <v>123</v>
      </c>
      <c r="I219" s="10">
        <f t="shared" si="74"/>
        <v>0</v>
      </c>
      <c r="J219" s="10">
        <f t="shared" si="74"/>
        <v>0</v>
      </c>
      <c r="K219" s="10">
        <f t="shared" si="74"/>
        <v>0</v>
      </c>
      <c r="L219" s="10">
        <f t="shared" si="74"/>
        <v>0</v>
      </c>
      <c r="M219" s="24">
        <f t="shared" si="75"/>
        <v>0</v>
      </c>
      <c r="O219" s="24">
        <f t="shared" si="72"/>
        <v>0</v>
      </c>
    </row>
    <row r="220" spans="5:15" ht="18" hidden="1" customHeight="1" x14ac:dyDescent="0.2">
      <c r="E220" s="10" t="s">
        <v>124</v>
      </c>
      <c r="I220" s="10">
        <f t="shared" si="74"/>
        <v>0</v>
      </c>
      <c r="J220" s="10">
        <f t="shared" si="74"/>
        <v>0</v>
      </c>
      <c r="K220" s="10">
        <f t="shared" si="74"/>
        <v>0</v>
      </c>
      <c r="L220" s="10">
        <f t="shared" si="74"/>
        <v>0</v>
      </c>
      <c r="M220" s="24">
        <f t="shared" si="75"/>
        <v>0</v>
      </c>
      <c r="O220" s="24">
        <f t="shared" si="72"/>
        <v>0</v>
      </c>
    </row>
    <row r="221" spans="5:15" ht="18" hidden="1" customHeight="1" x14ac:dyDescent="0.2">
      <c r="E221" s="10" t="s">
        <v>125</v>
      </c>
      <c r="I221" s="10">
        <f t="shared" si="74"/>
        <v>0</v>
      </c>
      <c r="J221" s="10">
        <f t="shared" si="74"/>
        <v>0</v>
      </c>
      <c r="K221" s="10">
        <f t="shared" si="74"/>
        <v>0</v>
      </c>
      <c r="L221" s="10">
        <f t="shared" si="74"/>
        <v>0</v>
      </c>
      <c r="M221" s="24">
        <f t="shared" si="75"/>
        <v>0</v>
      </c>
      <c r="O221" s="24">
        <f t="shared" si="72"/>
        <v>0</v>
      </c>
    </row>
  </sheetData>
  <mergeCells count="90">
    <mergeCell ref="B83:C83"/>
    <mergeCell ref="B84:C84"/>
    <mergeCell ref="B85:C85"/>
    <mergeCell ref="B86:C86"/>
    <mergeCell ref="B82:C82"/>
    <mergeCell ref="B79:C79"/>
    <mergeCell ref="B80:C80"/>
    <mergeCell ref="B71:C71"/>
    <mergeCell ref="B72:C72"/>
    <mergeCell ref="B73:C73"/>
    <mergeCell ref="B74:C74"/>
    <mergeCell ref="B75:C75"/>
    <mergeCell ref="B81:C81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6:C76"/>
    <mergeCell ref="B77:C77"/>
    <mergeCell ref="B78:C78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C7:R7"/>
    <mergeCell ref="B8:C10"/>
    <mergeCell ref="D8:D10"/>
    <mergeCell ref="E8:G8"/>
    <mergeCell ref="H8:H10"/>
    <mergeCell ref="I8:L9"/>
    <mergeCell ref="N8:Q9"/>
    <mergeCell ref="G9:G10"/>
    <mergeCell ref="C6:R6"/>
    <mergeCell ref="B1:R1"/>
    <mergeCell ref="B2:R2"/>
    <mergeCell ref="C3:R3"/>
    <mergeCell ref="C4:R4"/>
    <mergeCell ref="C5:R5"/>
  </mergeCells>
  <pageMargins left="1.1499999999999999" right="0.25" top="0.5" bottom="0.75" header="0.5" footer="0.5"/>
  <pageSetup paperSize="5" scale="70" orientation="landscape" horizontalDpi="0" verticalDpi="0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</sheetPr>
  <dimension ref="A1:V221"/>
  <sheetViews>
    <sheetView showGridLines="0" zoomScale="85" zoomScaleNormal="85" workbookViewId="0">
      <pane xSplit="4" ySplit="11" topLeftCell="E73" activePane="bottomRight" state="frozen"/>
      <selection activeCell="E24" sqref="E24"/>
      <selection pane="topRight" activeCell="E24" sqref="E24"/>
      <selection pane="bottomLeft" activeCell="E24" sqref="E24"/>
      <selection pane="bottomRight" activeCell="E87" sqref="E87"/>
    </sheetView>
  </sheetViews>
  <sheetFormatPr defaultRowHeight="18" customHeight="1" x14ac:dyDescent="0.2"/>
  <cols>
    <col min="1" max="1" width="16.28515625" style="10" hidden="1" customWidth="1"/>
    <col min="2" max="2" width="36.5703125" style="10" bestFit="1" customWidth="1"/>
    <col min="3" max="3" width="21.28515625" style="10" customWidth="1"/>
    <col min="4" max="4" width="22.140625" style="34" customWidth="1"/>
    <col min="5" max="5" width="17.42578125" style="10" customWidth="1"/>
    <col min="6" max="6" width="17.85546875" style="10" customWidth="1"/>
    <col min="7" max="7" width="22.28515625" style="10" customWidth="1"/>
    <col min="8" max="8" width="13.7109375" style="35" customWidth="1"/>
    <col min="9" max="9" width="12.140625" style="10" customWidth="1"/>
    <col min="10" max="11" width="14.140625" style="10" bestFit="1" customWidth="1"/>
    <col min="12" max="12" width="11.7109375" style="10" customWidth="1"/>
    <col min="13" max="13" width="13.5703125" style="10" customWidth="1"/>
    <col min="14" max="14" width="11.5703125" style="10" customWidth="1"/>
    <col min="15" max="15" width="11.28515625" style="10" customWidth="1"/>
    <col min="16" max="17" width="12.5703125" style="10" customWidth="1"/>
    <col min="18" max="18" width="13.5703125" style="8" customWidth="1"/>
    <col min="19" max="19" width="16.5703125" style="10" customWidth="1"/>
    <col min="20" max="20" width="11.85546875" style="8" customWidth="1"/>
    <col min="21" max="21" width="12.28515625" style="10" customWidth="1"/>
    <col min="22" max="22" width="13.140625" style="10" customWidth="1"/>
    <col min="23" max="257" width="9.140625" style="10"/>
    <col min="258" max="258" width="36.5703125" style="10" bestFit="1" customWidth="1"/>
    <col min="259" max="259" width="21.28515625" style="10" customWidth="1"/>
    <col min="260" max="260" width="20.85546875" style="10" bestFit="1" customWidth="1"/>
    <col min="261" max="261" width="14.85546875" style="10" bestFit="1" customWidth="1"/>
    <col min="262" max="262" width="14.140625" style="10" bestFit="1" customWidth="1"/>
    <col min="263" max="264" width="11.42578125" style="10" bestFit="1" customWidth="1"/>
    <col min="265" max="268" width="9.5703125" style="10" bestFit="1" customWidth="1"/>
    <col min="269" max="269" width="14.42578125" style="10" bestFit="1" customWidth="1"/>
    <col min="270" max="273" width="8.42578125" style="10" bestFit="1" customWidth="1"/>
    <col min="274" max="274" width="18" style="10" bestFit="1" customWidth="1"/>
    <col min="275" max="513" width="9.140625" style="10"/>
    <col min="514" max="514" width="36.5703125" style="10" bestFit="1" customWidth="1"/>
    <col min="515" max="515" width="21.28515625" style="10" customWidth="1"/>
    <col min="516" max="516" width="20.85546875" style="10" bestFit="1" customWidth="1"/>
    <col min="517" max="517" width="14.85546875" style="10" bestFit="1" customWidth="1"/>
    <col min="518" max="518" width="14.140625" style="10" bestFit="1" customWidth="1"/>
    <col min="519" max="520" width="11.42578125" style="10" bestFit="1" customWidth="1"/>
    <col min="521" max="524" width="9.5703125" style="10" bestFit="1" customWidth="1"/>
    <col min="525" max="525" width="14.42578125" style="10" bestFit="1" customWidth="1"/>
    <col min="526" max="529" width="8.42578125" style="10" bestFit="1" customWidth="1"/>
    <col min="530" max="530" width="18" style="10" bestFit="1" customWidth="1"/>
    <col min="531" max="769" width="9.140625" style="10"/>
    <col min="770" max="770" width="36.5703125" style="10" bestFit="1" customWidth="1"/>
    <col min="771" max="771" width="21.28515625" style="10" customWidth="1"/>
    <col min="772" max="772" width="20.85546875" style="10" bestFit="1" customWidth="1"/>
    <col min="773" max="773" width="14.85546875" style="10" bestFit="1" customWidth="1"/>
    <col min="774" max="774" width="14.140625" style="10" bestFit="1" customWidth="1"/>
    <col min="775" max="776" width="11.42578125" style="10" bestFit="1" customWidth="1"/>
    <col min="777" max="780" width="9.5703125" style="10" bestFit="1" customWidth="1"/>
    <col min="781" max="781" width="14.42578125" style="10" bestFit="1" customWidth="1"/>
    <col min="782" max="785" width="8.42578125" style="10" bestFit="1" customWidth="1"/>
    <col min="786" max="786" width="18" style="10" bestFit="1" customWidth="1"/>
    <col min="787" max="1025" width="9.140625" style="10"/>
    <col min="1026" max="1026" width="36.5703125" style="10" bestFit="1" customWidth="1"/>
    <col min="1027" max="1027" width="21.28515625" style="10" customWidth="1"/>
    <col min="1028" max="1028" width="20.85546875" style="10" bestFit="1" customWidth="1"/>
    <col min="1029" max="1029" width="14.85546875" style="10" bestFit="1" customWidth="1"/>
    <col min="1030" max="1030" width="14.140625" style="10" bestFit="1" customWidth="1"/>
    <col min="1031" max="1032" width="11.42578125" style="10" bestFit="1" customWidth="1"/>
    <col min="1033" max="1036" width="9.5703125" style="10" bestFit="1" customWidth="1"/>
    <col min="1037" max="1037" width="14.42578125" style="10" bestFit="1" customWidth="1"/>
    <col min="1038" max="1041" width="8.42578125" style="10" bestFit="1" customWidth="1"/>
    <col min="1042" max="1042" width="18" style="10" bestFit="1" customWidth="1"/>
    <col min="1043" max="1281" width="9.140625" style="10"/>
    <col min="1282" max="1282" width="36.5703125" style="10" bestFit="1" customWidth="1"/>
    <col min="1283" max="1283" width="21.28515625" style="10" customWidth="1"/>
    <col min="1284" max="1284" width="20.85546875" style="10" bestFit="1" customWidth="1"/>
    <col min="1285" max="1285" width="14.85546875" style="10" bestFit="1" customWidth="1"/>
    <col min="1286" max="1286" width="14.140625" style="10" bestFit="1" customWidth="1"/>
    <col min="1287" max="1288" width="11.42578125" style="10" bestFit="1" customWidth="1"/>
    <col min="1289" max="1292" width="9.5703125" style="10" bestFit="1" customWidth="1"/>
    <col min="1293" max="1293" width="14.42578125" style="10" bestFit="1" customWidth="1"/>
    <col min="1294" max="1297" width="8.42578125" style="10" bestFit="1" customWidth="1"/>
    <col min="1298" max="1298" width="18" style="10" bestFit="1" customWidth="1"/>
    <col min="1299" max="1537" width="9.140625" style="10"/>
    <col min="1538" max="1538" width="36.5703125" style="10" bestFit="1" customWidth="1"/>
    <col min="1539" max="1539" width="21.28515625" style="10" customWidth="1"/>
    <col min="1540" max="1540" width="20.85546875" style="10" bestFit="1" customWidth="1"/>
    <col min="1541" max="1541" width="14.85546875" style="10" bestFit="1" customWidth="1"/>
    <col min="1542" max="1542" width="14.140625" style="10" bestFit="1" customWidth="1"/>
    <col min="1543" max="1544" width="11.42578125" style="10" bestFit="1" customWidth="1"/>
    <col min="1545" max="1548" width="9.5703125" style="10" bestFit="1" customWidth="1"/>
    <col min="1549" max="1549" width="14.42578125" style="10" bestFit="1" customWidth="1"/>
    <col min="1550" max="1553" width="8.42578125" style="10" bestFit="1" customWidth="1"/>
    <col min="1554" max="1554" width="18" style="10" bestFit="1" customWidth="1"/>
    <col min="1555" max="1793" width="9.140625" style="10"/>
    <col min="1794" max="1794" width="36.5703125" style="10" bestFit="1" customWidth="1"/>
    <col min="1795" max="1795" width="21.28515625" style="10" customWidth="1"/>
    <col min="1796" max="1796" width="20.85546875" style="10" bestFit="1" customWidth="1"/>
    <col min="1797" max="1797" width="14.85546875" style="10" bestFit="1" customWidth="1"/>
    <col min="1798" max="1798" width="14.140625" style="10" bestFit="1" customWidth="1"/>
    <col min="1799" max="1800" width="11.42578125" style="10" bestFit="1" customWidth="1"/>
    <col min="1801" max="1804" width="9.5703125" style="10" bestFit="1" customWidth="1"/>
    <col min="1805" max="1805" width="14.42578125" style="10" bestFit="1" customWidth="1"/>
    <col min="1806" max="1809" width="8.42578125" style="10" bestFit="1" customWidth="1"/>
    <col min="1810" max="1810" width="18" style="10" bestFit="1" customWidth="1"/>
    <col min="1811" max="2049" width="9.140625" style="10"/>
    <col min="2050" max="2050" width="36.5703125" style="10" bestFit="1" customWidth="1"/>
    <col min="2051" max="2051" width="21.28515625" style="10" customWidth="1"/>
    <col min="2052" max="2052" width="20.85546875" style="10" bestFit="1" customWidth="1"/>
    <col min="2053" max="2053" width="14.85546875" style="10" bestFit="1" customWidth="1"/>
    <col min="2054" max="2054" width="14.140625" style="10" bestFit="1" customWidth="1"/>
    <col min="2055" max="2056" width="11.42578125" style="10" bestFit="1" customWidth="1"/>
    <col min="2057" max="2060" width="9.5703125" style="10" bestFit="1" customWidth="1"/>
    <col min="2061" max="2061" width="14.42578125" style="10" bestFit="1" customWidth="1"/>
    <col min="2062" max="2065" width="8.42578125" style="10" bestFit="1" customWidth="1"/>
    <col min="2066" max="2066" width="18" style="10" bestFit="1" customWidth="1"/>
    <col min="2067" max="2305" width="9.140625" style="10"/>
    <col min="2306" max="2306" width="36.5703125" style="10" bestFit="1" customWidth="1"/>
    <col min="2307" max="2307" width="21.28515625" style="10" customWidth="1"/>
    <col min="2308" max="2308" width="20.85546875" style="10" bestFit="1" customWidth="1"/>
    <col min="2309" max="2309" width="14.85546875" style="10" bestFit="1" customWidth="1"/>
    <col min="2310" max="2310" width="14.140625" style="10" bestFit="1" customWidth="1"/>
    <col min="2311" max="2312" width="11.42578125" style="10" bestFit="1" customWidth="1"/>
    <col min="2313" max="2316" width="9.5703125" style="10" bestFit="1" customWidth="1"/>
    <col min="2317" max="2317" width="14.42578125" style="10" bestFit="1" customWidth="1"/>
    <col min="2318" max="2321" width="8.42578125" style="10" bestFit="1" customWidth="1"/>
    <col min="2322" max="2322" width="18" style="10" bestFit="1" customWidth="1"/>
    <col min="2323" max="2561" width="9.140625" style="10"/>
    <col min="2562" max="2562" width="36.5703125" style="10" bestFit="1" customWidth="1"/>
    <col min="2563" max="2563" width="21.28515625" style="10" customWidth="1"/>
    <col min="2564" max="2564" width="20.85546875" style="10" bestFit="1" customWidth="1"/>
    <col min="2565" max="2565" width="14.85546875" style="10" bestFit="1" customWidth="1"/>
    <col min="2566" max="2566" width="14.140625" style="10" bestFit="1" customWidth="1"/>
    <col min="2567" max="2568" width="11.42578125" style="10" bestFit="1" customWidth="1"/>
    <col min="2569" max="2572" width="9.5703125" style="10" bestFit="1" customWidth="1"/>
    <col min="2573" max="2573" width="14.42578125" style="10" bestFit="1" customWidth="1"/>
    <col min="2574" max="2577" width="8.42578125" style="10" bestFit="1" customWidth="1"/>
    <col min="2578" max="2578" width="18" style="10" bestFit="1" customWidth="1"/>
    <col min="2579" max="2817" width="9.140625" style="10"/>
    <col min="2818" max="2818" width="36.5703125" style="10" bestFit="1" customWidth="1"/>
    <col min="2819" max="2819" width="21.28515625" style="10" customWidth="1"/>
    <col min="2820" max="2820" width="20.85546875" style="10" bestFit="1" customWidth="1"/>
    <col min="2821" max="2821" width="14.85546875" style="10" bestFit="1" customWidth="1"/>
    <col min="2822" max="2822" width="14.140625" style="10" bestFit="1" customWidth="1"/>
    <col min="2823" max="2824" width="11.42578125" style="10" bestFit="1" customWidth="1"/>
    <col min="2825" max="2828" width="9.5703125" style="10" bestFit="1" customWidth="1"/>
    <col min="2829" max="2829" width="14.42578125" style="10" bestFit="1" customWidth="1"/>
    <col min="2830" max="2833" width="8.42578125" style="10" bestFit="1" customWidth="1"/>
    <col min="2834" max="2834" width="18" style="10" bestFit="1" customWidth="1"/>
    <col min="2835" max="3073" width="9.140625" style="10"/>
    <col min="3074" max="3074" width="36.5703125" style="10" bestFit="1" customWidth="1"/>
    <col min="3075" max="3075" width="21.28515625" style="10" customWidth="1"/>
    <col min="3076" max="3076" width="20.85546875" style="10" bestFit="1" customWidth="1"/>
    <col min="3077" max="3077" width="14.85546875" style="10" bestFit="1" customWidth="1"/>
    <col min="3078" max="3078" width="14.140625" style="10" bestFit="1" customWidth="1"/>
    <col min="3079" max="3080" width="11.42578125" style="10" bestFit="1" customWidth="1"/>
    <col min="3081" max="3084" width="9.5703125" style="10" bestFit="1" customWidth="1"/>
    <col min="3085" max="3085" width="14.42578125" style="10" bestFit="1" customWidth="1"/>
    <col min="3086" max="3089" width="8.42578125" style="10" bestFit="1" customWidth="1"/>
    <col min="3090" max="3090" width="18" style="10" bestFit="1" customWidth="1"/>
    <col min="3091" max="3329" width="9.140625" style="10"/>
    <col min="3330" max="3330" width="36.5703125" style="10" bestFit="1" customWidth="1"/>
    <col min="3331" max="3331" width="21.28515625" style="10" customWidth="1"/>
    <col min="3332" max="3332" width="20.85546875" style="10" bestFit="1" customWidth="1"/>
    <col min="3333" max="3333" width="14.85546875" style="10" bestFit="1" customWidth="1"/>
    <col min="3334" max="3334" width="14.140625" style="10" bestFit="1" customWidth="1"/>
    <col min="3335" max="3336" width="11.42578125" style="10" bestFit="1" customWidth="1"/>
    <col min="3337" max="3340" width="9.5703125" style="10" bestFit="1" customWidth="1"/>
    <col min="3341" max="3341" width="14.42578125" style="10" bestFit="1" customWidth="1"/>
    <col min="3342" max="3345" width="8.42578125" style="10" bestFit="1" customWidth="1"/>
    <col min="3346" max="3346" width="18" style="10" bestFit="1" customWidth="1"/>
    <col min="3347" max="3585" width="9.140625" style="10"/>
    <col min="3586" max="3586" width="36.5703125" style="10" bestFit="1" customWidth="1"/>
    <col min="3587" max="3587" width="21.28515625" style="10" customWidth="1"/>
    <col min="3588" max="3588" width="20.85546875" style="10" bestFit="1" customWidth="1"/>
    <col min="3589" max="3589" width="14.85546875" style="10" bestFit="1" customWidth="1"/>
    <col min="3590" max="3590" width="14.140625" style="10" bestFit="1" customWidth="1"/>
    <col min="3591" max="3592" width="11.42578125" style="10" bestFit="1" customWidth="1"/>
    <col min="3593" max="3596" width="9.5703125" style="10" bestFit="1" customWidth="1"/>
    <col min="3597" max="3597" width="14.42578125" style="10" bestFit="1" customWidth="1"/>
    <col min="3598" max="3601" width="8.42578125" style="10" bestFit="1" customWidth="1"/>
    <col min="3602" max="3602" width="18" style="10" bestFit="1" customWidth="1"/>
    <col min="3603" max="3841" width="9.140625" style="10"/>
    <col min="3842" max="3842" width="36.5703125" style="10" bestFit="1" customWidth="1"/>
    <col min="3843" max="3843" width="21.28515625" style="10" customWidth="1"/>
    <col min="3844" max="3844" width="20.85546875" style="10" bestFit="1" customWidth="1"/>
    <col min="3845" max="3845" width="14.85546875" style="10" bestFit="1" customWidth="1"/>
    <col min="3846" max="3846" width="14.140625" style="10" bestFit="1" customWidth="1"/>
    <col min="3847" max="3848" width="11.42578125" style="10" bestFit="1" customWidth="1"/>
    <col min="3849" max="3852" width="9.5703125" style="10" bestFit="1" customWidth="1"/>
    <col min="3853" max="3853" width="14.42578125" style="10" bestFit="1" customWidth="1"/>
    <col min="3854" max="3857" width="8.42578125" style="10" bestFit="1" customWidth="1"/>
    <col min="3858" max="3858" width="18" style="10" bestFit="1" customWidth="1"/>
    <col min="3859" max="4097" width="9.140625" style="10"/>
    <col min="4098" max="4098" width="36.5703125" style="10" bestFit="1" customWidth="1"/>
    <col min="4099" max="4099" width="21.28515625" style="10" customWidth="1"/>
    <col min="4100" max="4100" width="20.85546875" style="10" bestFit="1" customWidth="1"/>
    <col min="4101" max="4101" width="14.85546875" style="10" bestFit="1" customWidth="1"/>
    <col min="4102" max="4102" width="14.140625" style="10" bestFit="1" customWidth="1"/>
    <col min="4103" max="4104" width="11.42578125" style="10" bestFit="1" customWidth="1"/>
    <col min="4105" max="4108" width="9.5703125" style="10" bestFit="1" customWidth="1"/>
    <col min="4109" max="4109" width="14.42578125" style="10" bestFit="1" customWidth="1"/>
    <col min="4110" max="4113" width="8.42578125" style="10" bestFit="1" customWidth="1"/>
    <col min="4114" max="4114" width="18" style="10" bestFit="1" customWidth="1"/>
    <col min="4115" max="4353" width="9.140625" style="10"/>
    <col min="4354" max="4354" width="36.5703125" style="10" bestFit="1" customWidth="1"/>
    <col min="4355" max="4355" width="21.28515625" style="10" customWidth="1"/>
    <col min="4356" max="4356" width="20.85546875" style="10" bestFit="1" customWidth="1"/>
    <col min="4357" max="4357" width="14.85546875" style="10" bestFit="1" customWidth="1"/>
    <col min="4358" max="4358" width="14.140625" style="10" bestFit="1" customWidth="1"/>
    <col min="4359" max="4360" width="11.42578125" style="10" bestFit="1" customWidth="1"/>
    <col min="4361" max="4364" width="9.5703125" style="10" bestFit="1" customWidth="1"/>
    <col min="4365" max="4365" width="14.42578125" style="10" bestFit="1" customWidth="1"/>
    <col min="4366" max="4369" width="8.42578125" style="10" bestFit="1" customWidth="1"/>
    <col min="4370" max="4370" width="18" style="10" bestFit="1" customWidth="1"/>
    <col min="4371" max="4609" width="9.140625" style="10"/>
    <col min="4610" max="4610" width="36.5703125" style="10" bestFit="1" customWidth="1"/>
    <col min="4611" max="4611" width="21.28515625" style="10" customWidth="1"/>
    <col min="4612" max="4612" width="20.85546875" style="10" bestFit="1" customWidth="1"/>
    <col min="4613" max="4613" width="14.85546875" style="10" bestFit="1" customWidth="1"/>
    <col min="4614" max="4614" width="14.140625" style="10" bestFit="1" customWidth="1"/>
    <col min="4615" max="4616" width="11.42578125" style="10" bestFit="1" customWidth="1"/>
    <col min="4617" max="4620" width="9.5703125" style="10" bestFit="1" customWidth="1"/>
    <col min="4621" max="4621" width="14.42578125" style="10" bestFit="1" customWidth="1"/>
    <col min="4622" max="4625" width="8.42578125" style="10" bestFit="1" customWidth="1"/>
    <col min="4626" max="4626" width="18" style="10" bestFit="1" customWidth="1"/>
    <col min="4627" max="4865" width="9.140625" style="10"/>
    <col min="4866" max="4866" width="36.5703125" style="10" bestFit="1" customWidth="1"/>
    <col min="4867" max="4867" width="21.28515625" style="10" customWidth="1"/>
    <col min="4868" max="4868" width="20.85546875" style="10" bestFit="1" customWidth="1"/>
    <col min="4869" max="4869" width="14.85546875" style="10" bestFit="1" customWidth="1"/>
    <col min="4870" max="4870" width="14.140625" style="10" bestFit="1" customWidth="1"/>
    <col min="4871" max="4872" width="11.42578125" style="10" bestFit="1" customWidth="1"/>
    <col min="4873" max="4876" width="9.5703125" style="10" bestFit="1" customWidth="1"/>
    <col min="4877" max="4877" width="14.42578125" style="10" bestFit="1" customWidth="1"/>
    <col min="4878" max="4881" width="8.42578125" style="10" bestFit="1" customWidth="1"/>
    <col min="4882" max="4882" width="18" style="10" bestFit="1" customWidth="1"/>
    <col min="4883" max="5121" width="9.140625" style="10"/>
    <col min="5122" max="5122" width="36.5703125" style="10" bestFit="1" customWidth="1"/>
    <col min="5123" max="5123" width="21.28515625" style="10" customWidth="1"/>
    <col min="5124" max="5124" width="20.85546875" style="10" bestFit="1" customWidth="1"/>
    <col min="5125" max="5125" width="14.85546875" style="10" bestFit="1" customWidth="1"/>
    <col min="5126" max="5126" width="14.140625" style="10" bestFit="1" customWidth="1"/>
    <col min="5127" max="5128" width="11.42578125" style="10" bestFit="1" customWidth="1"/>
    <col min="5129" max="5132" width="9.5703125" style="10" bestFit="1" customWidth="1"/>
    <col min="5133" max="5133" width="14.42578125" style="10" bestFit="1" customWidth="1"/>
    <col min="5134" max="5137" width="8.42578125" style="10" bestFit="1" customWidth="1"/>
    <col min="5138" max="5138" width="18" style="10" bestFit="1" customWidth="1"/>
    <col min="5139" max="5377" width="9.140625" style="10"/>
    <col min="5378" max="5378" width="36.5703125" style="10" bestFit="1" customWidth="1"/>
    <col min="5379" max="5379" width="21.28515625" style="10" customWidth="1"/>
    <col min="5380" max="5380" width="20.85546875" style="10" bestFit="1" customWidth="1"/>
    <col min="5381" max="5381" width="14.85546875" style="10" bestFit="1" customWidth="1"/>
    <col min="5382" max="5382" width="14.140625" style="10" bestFit="1" customWidth="1"/>
    <col min="5383" max="5384" width="11.42578125" style="10" bestFit="1" customWidth="1"/>
    <col min="5385" max="5388" width="9.5703125" style="10" bestFit="1" customWidth="1"/>
    <col min="5389" max="5389" width="14.42578125" style="10" bestFit="1" customWidth="1"/>
    <col min="5390" max="5393" width="8.42578125" style="10" bestFit="1" customWidth="1"/>
    <col min="5394" max="5394" width="18" style="10" bestFit="1" customWidth="1"/>
    <col min="5395" max="5633" width="9.140625" style="10"/>
    <col min="5634" max="5634" width="36.5703125" style="10" bestFit="1" customWidth="1"/>
    <col min="5635" max="5635" width="21.28515625" style="10" customWidth="1"/>
    <col min="5636" max="5636" width="20.85546875" style="10" bestFit="1" customWidth="1"/>
    <col min="5637" max="5637" width="14.85546875" style="10" bestFit="1" customWidth="1"/>
    <col min="5638" max="5638" width="14.140625" style="10" bestFit="1" customWidth="1"/>
    <col min="5639" max="5640" width="11.42578125" style="10" bestFit="1" customWidth="1"/>
    <col min="5641" max="5644" width="9.5703125" style="10" bestFit="1" customWidth="1"/>
    <col min="5645" max="5645" width="14.42578125" style="10" bestFit="1" customWidth="1"/>
    <col min="5646" max="5649" width="8.42578125" style="10" bestFit="1" customWidth="1"/>
    <col min="5650" max="5650" width="18" style="10" bestFit="1" customWidth="1"/>
    <col min="5651" max="5889" width="9.140625" style="10"/>
    <col min="5890" max="5890" width="36.5703125" style="10" bestFit="1" customWidth="1"/>
    <col min="5891" max="5891" width="21.28515625" style="10" customWidth="1"/>
    <col min="5892" max="5892" width="20.85546875" style="10" bestFit="1" customWidth="1"/>
    <col min="5893" max="5893" width="14.85546875" style="10" bestFit="1" customWidth="1"/>
    <col min="5894" max="5894" width="14.140625" style="10" bestFit="1" customWidth="1"/>
    <col min="5895" max="5896" width="11.42578125" style="10" bestFit="1" customWidth="1"/>
    <col min="5897" max="5900" width="9.5703125" style="10" bestFit="1" customWidth="1"/>
    <col min="5901" max="5901" width="14.42578125" style="10" bestFit="1" customWidth="1"/>
    <col min="5902" max="5905" width="8.42578125" style="10" bestFit="1" customWidth="1"/>
    <col min="5906" max="5906" width="18" style="10" bestFit="1" customWidth="1"/>
    <col min="5907" max="6145" width="9.140625" style="10"/>
    <col min="6146" max="6146" width="36.5703125" style="10" bestFit="1" customWidth="1"/>
    <col min="6147" max="6147" width="21.28515625" style="10" customWidth="1"/>
    <col min="6148" max="6148" width="20.85546875" style="10" bestFit="1" customWidth="1"/>
    <col min="6149" max="6149" width="14.85546875" style="10" bestFit="1" customWidth="1"/>
    <col min="6150" max="6150" width="14.140625" style="10" bestFit="1" customWidth="1"/>
    <col min="6151" max="6152" width="11.42578125" style="10" bestFit="1" customWidth="1"/>
    <col min="6153" max="6156" width="9.5703125" style="10" bestFit="1" customWidth="1"/>
    <col min="6157" max="6157" width="14.42578125" style="10" bestFit="1" customWidth="1"/>
    <col min="6158" max="6161" width="8.42578125" style="10" bestFit="1" customWidth="1"/>
    <col min="6162" max="6162" width="18" style="10" bestFit="1" customWidth="1"/>
    <col min="6163" max="6401" width="9.140625" style="10"/>
    <col min="6402" max="6402" width="36.5703125" style="10" bestFit="1" customWidth="1"/>
    <col min="6403" max="6403" width="21.28515625" style="10" customWidth="1"/>
    <col min="6404" max="6404" width="20.85546875" style="10" bestFit="1" customWidth="1"/>
    <col min="6405" max="6405" width="14.85546875" style="10" bestFit="1" customWidth="1"/>
    <col min="6406" max="6406" width="14.140625" style="10" bestFit="1" customWidth="1"/>
    <col min="6407" max="6408" width="11.42578125" style="10" bestFit="1" customWidth="1"/>
    <col min="6409" max="6412" width="9.5703125" style="10" bestFit="1" customWidth="1"/>
    <col min="6413" max="6413" width="14.42578125" style="10" bestFit="1" customWidth="1"/>
    <col min="6414" max="6417" width="8.42578125" style="10" bestFit="1" customWidth="1"/>
    <col min="6418" max="6418" width="18" style="10" bestFit="1" customWidth="1"/>
    <col min="6419" max="6657" width="9.140625" style="10"/>
    <col min="6658" max="6658" width="36.5703125" style="10" bestFit="1" customWidth="1"/>
    <col min="6659" max="6659" width="21.28515625" style="10" customWidth="1"/>
    <col min="6660" max="6660" width="20.85546875" style="10" bestFit="1" customWidth="1"/>
    <col min="6661" max="6661" width="14.85546875" style="10" bestFit="1" customWidth="1"/>
    <col min="6662" max="6662" width="14.140625" style="10" bestFit="1" customWidth="1"/>
    <col min="6663" max="6664" width="11.42578125" style="10" bestFit="1" customWidth="1"/>
    <col min="6665" max="6668" width="9.5703125" style="10" bestFit="1" customWidth="1"/>
    <col min="6669" max="6669" width="14.42578125" style="10" bestFit="1" customWidth="1"/>
    <col min="6670" max="6673" width="8.42578125" style="10" bestFit="1" customWidth="1"/>
    <col min="6674" max="6674" width="18" style="10" bestFit="1" customWidth="1"/>
    <col min="6675" max="6913" width="9.140625" style="10"/>
    <col min="6914" max="6914" width="36.5703125" style="10" bestFit="1" customWidth="1"/>
    <col min="6915" max="6915" width="21.28515625" style="10" customWidth="1"/>
    <col min="6916" max="6916" width="20.85546875" style="10" bestFit="1" customWidth="1"/>
    <col min="6917" max="6917" width="14.85546875" style="10" bestFit="1" customWidth="1"/>
    <col min="6918" max="6918" width="14.140625" style="10" bestFit="1" customWidth="1"/>
    <col min="6919" max="6920" width="11.42578125" style="10" bestFit="1" customWidth="1"/>
    <col min="6921" max="6924" width="9.5703125" style="10" bestFit="1" customWidth="1"/>
    <col min="6925" max="6925" width="14.42578125" style="10" bestFit="1" customWidth="1"/>
    <col min="6926" max="6929" width="8.42578125" style="10" bestFit="1" customWidth="1"/>
    <col min="6930" max="6930" width="18" style="10" bestFit="1" customWidth="1"/>
    <col min="6931" max="7169" width="9.140625" style="10"/>
    <col min="7170" max="7170" width="36.5703125" style="10" bestFit="1" customWidth="1"/>
    <col min="7171" max="7171" width="21.28515625" style="10" customWidth="1"/>
    <col min="7172" max="7172" width="20.85546875" style="10" bestFit="1" customWidth="1"/>
    <col min="7173" max="7173" width="14.85546875" style="10" bestFit="1" customWidth="1"/>
    <col min="7174" max="7174" width="14.140625" style="10" bestFit="1" customWidth="1"/>
    <col min="7175" max="7176" width="11.42578125" style="10" bestFit="1" customWidth="1"/>
    <col min="7177" max="7180" width="9.5703125" style="10" bestFit="1" customWidth="1"/>
    <col min="7181" max="7181" width="14.42578125" style="10" bestFit="1" customWidth="1"/>
    <col min="7182" max="7185" width="8.42578125" style="10" bestFit="1" customWidth="1"/>
    <col min="7186" max="7186" width="18" style="10" bestFit="1" customWidth="1"/>
    <col min="7187" max="7425" width="9.140625" style="10"/>
    <col min="7426" max="7426" width="36.5703125" style="10" bestFit="1" customWidth="1"/>
    <col min="7427" max="7427" width="21.28515625" style="10" customWidth="1"/>
    <col min="7428" max="7428" width="20.85546875" style="10" bestFit="1" customWidth="1"/>
    <col min="7429" max="7429" width="14.85546875" style="10" bestFit="1" customWidth="1"/>
    <col min="7430" max="7430" width="14.140625" style="10" bestFit="1" customWidth="1"/>
    <col min="7431" max="7432" width="11.42578125" style="10" bestFit="1" customWidth="1"/>
    <col min="7433" max="7436" width="9.5703125" style="10" bestFit="1" customWidth="1"/>
    <col min="7437" max="7437" width="14.42578125" style="10" bestFit="1" customWidth="1"/>
    <col min="7438" max="7441" width="8.42578125" style="10" bestFit="1" customWidth="1"/>
    <col min="7442" max="7442" width="18" style="10" bestFit="1" customWidth="1"/>
    <col min="7443" max="7681" width="9.140625" style="10"/>
    <col min="7682" max="7682" width="36.5703125" style="10" bestFit="1" customWidth="1"/>
    <col min="7683" max="7683" width="21.28515625" style="10" customWidth="1"/>
    <col min="7684" max="7684" width="20.85546875" style="10" bestFit="1" customWidth="1"/>
    <col min="7685" max="7685" width="14.85546875" style="10" bestFit="1" customWidth="1"/>
    <col min="7686" max="7686" width="14.140625" style="10" bestFit="1" customWidth="1"/>
    <col min="7687" max="7688" width="11.42578125" style="10" bestFit="1" customWidth="1"/>
    <col min="7689" max="7692" width="9.5703125" style="10" bestFit="1" customWidth="1"/>
    <col min="7693" max="7693" width="14.42578125" style="10" bestFit="1" customWidth="1"/>
    <col min="7694" max="7697" width="8.42578125" style="10" bestFit="1" customWidth="1"/>
    <col min="7698" max="7698" width="18" style="10" bestFit="1" customWidth="1"/>
    <col min="7699" max="7937" width="9.140625" style="10"/>
    <col min="7938" max="7938" width="36.5703125" style="10" bestFit="1" customWidth="1"/>
    <col min="7939" max="7939" width="21.28515625" style="10" customWidth="1"/>
    <col min="7940" max="7940" width="20.85546875" style="10" bestFit="1" customWidth="1"/>
    <col min="7941" max="7941" width="14.85546875" style="10" bestFit="1" customWidth="1"/>
    <col min="7942" max="7942" width="14.140625" style="10" bestFit="1" customWidth="1"/>
    <col min="7943" max="7944" width="11.42578125" style="10" bestFit="1" customWidth="1"/>
    <col min="7945" max="7948" width="9.5703125" style="10" bestFit="1" customWidth="1"/>
    <col min="7949" max="7949" width="14.42578125" style="10" bestFit="1" customWidth="1"/>
    <col min="7950" max="7953" width="8.42578125" style="10" bestFit="1" customWidth="1"/>
    <col min="7954" max="7954" width="18" style="10" bestFit="1" customWidth="1"/>
    <col min="7955" max="8193" width="9.140625" style="10"/>
    <col min="8194" max="8194" width="36.5703125" style="10" bestFit="1" customWidth="1"/>
    <col min="8195" max="8195" width="21.28515625" style="10" customWidth="1"/>
    <col min="8196" max="8196" width="20.85546875" style="10" bestFit="1" customWidth="1"/>
    <col min="8197" max="8197" width="14.85546875" style="10" bestFit="1" customWidth="1"/>
    <col min="8198" max="8198" width="14.140625" style="10" bestFit="1" customWidth="1"/>
    <col min="8199" max="8200" width="11.42578125" style="10" bestFit="1" customWidth="1"/>
    <col min="8201" max="8204" width="9.5703125" style="10" bestFit="1" customWidth="1"/>
    <col min="8205" max="8205" width="14.42578125" style="10" bestFit="1" customWidth="1"/>
    <col min="8206" max="8209" width="8.42578125" style="10" bestFit="1" customWidth="1"/>
    <col min="8210" max="8210" width="18" style="10" bestFit="1" customWidth="1"/>
    <col min="8211" max="8449" width="9.140625" style="10"/>
    <col min="8450" max="8450" width="36.5703125" style="10" bestFit="1" customWidth="1"/>
    <col min="8451" max="8451" width="21.28515625" style="10" customWidth="1"/>
    <col min="8452" max="8452" width="20.85546875" style="10" bestFit="1" customWidth="1"/>
    <col min="8453" max="8453" width="14.85546875" style="10" bestFit="1" customWidth="1"/>
    <col min="8454" max="8454" width="14.140625" style="10" bestFit="1" customWidth="1"/>
    <col min="8455" max="8456" width="11.42578125" style="10" bestFit="1" customWidth="1"/>
    <col min="8457" max="8460" width="9.5703125" style="10" bestFit="1" customWidth="1"/>
    <col min="8461" max="8461" width="14.42578125" style="10" bestFit="1" customWidth="1"/>
    <col min="8462" max="8465" width="8.42578125" style="10" bestFit="1" customWidth="1"/>
    <col min="8466" max="8466" width="18" style="10" bestFit="1" customWidth="1"/>
    <col min="8467" max="8705" width="9.140625" style="10"/>
    <col min="8706" max="8706" width="36.5703125" style="10" bestFit="1" customWidth="1"/>
    <col min="8707" max="8707" width="21.28515625" style="10" customWidth="1"/>
    <col min="8708" max="8708" width="20.85546875" style="10" bestFit="1" customWidth="1"/>
    <col min="8709" max="8709" width="14.85546875" style="10" bestFit="1" customWidth="1"/>
    <col min="8710" max="8710" width="14.140625" style="10" bestFit="1" customWidth="1"/>
    <col min="8711" max="8712" width="11.42578125" style="10" bestFit="1" customWidth="1"/>
    <col min="8713" max="8716" width="9.5703125" style="10" bestFit="1" customWidth="1"/>
    <col min="8717" max="8717" width="14.42578125" style="10" bestFit="1" customWidth="1"/>
    <col min="8718" max="8721" width="8.42578125" style="10" bestFit="1" customWidth="1"/>
    <col min="8722" max="8722" width="18" style="10" bestFit="1" customWidth="1"/>
    <col min="8723" max="8961" width="9.140625" style="10"/>
    <col min="8962" max="8962" width="36.5703125" style="10" bestFit="1" customWidth="1"/>
    <col min="8963" max="8963" width="21.28515625" style="10" customWidth="1"/>
    <col min="8964" max="8964" width="20.85546875" style="10" bestFit="1" customWidth="1"/>
    <col min="8965" max="8965" width="14.85546875" style="10" bestFit="1" customWidth="1"/>
    <col min="8966" max="8966" width="14.140625" style="10" bestFit="1" customWidth="1"/>
    <col min="8967" max="8968" width="11.42578125" style="10" bestFit="1" customWidth="1"/>
    <col min="8969" max="8972" width="9.5703125" style="10" bestFit="1" customWidth="1"/>
    <col min="8973" max="8973" width="14.42578125" style="10" bestFit="1" customWidth="1"/>
    <col min="8974" max="8977" width="8.42578125" style="10" bestFit="1" customWidth="1"/>
    <col min="8978" max="8978" width="18" style="10" bestFit="1" customWidth="1"/>
    <col min="8979" max="9217" width="9.140625" style="10"/>
    <col min="9218" max="9218" width="36.5703125" style="10" bestFit="1" customWidth="1"/>
    <col min="9219" max="9219" width="21.28515625" style="10" customWidth="1"/>
    <col min="9220" max="9220" width="20.85546875" style="10" bestFit="1" customWidth="1"/>
    <col min="9221" max="9221" width="14.85546875" style="10" bestFit="1" customWidth="1"/>
    <col min="9222" max="9222" width="14.140625" style="10" bestFit="1" customWidth="1"/>
    <col min="9223" max="9224" width="11.42578125" style="10" bestFit="1" customWidth="1"/>
    <col min="9225" max="9228" width="9.5703125" style="10" bestFit="1" customWidth="1"/>
    <col min="9229" max="9229" width="14.42578125" style="10" bestFit="1" customWidth="1"/>
    <col min="9230" max="9233" width="8.42578125" style="10" bestFit="1" customWidth="1"/>
    <col min="9234" max="9234" width="18" style="10" bestFit="1" customWidth="1"/>
    <col min="9235" max="9473" width="9.140625" style="10"/>
    <col min="9474" max="9474" width="36.5703125" style="10" bestFit="1" customWidth="1"/>
    <col min="9475" max="9475" width="21.28515625" style="10" customWidth="1"/>
    <col min="9476" max="9476" width="20.85546875" style="10" bestFit="1" customWidth="1"/>
    <col min="9477" max="9477" width="14.85546875" style="10" bestFit="1" customWidth="1"/>
    <col min="9478" max="9478" width="14.140625" style="10" bestFit="1" customWidth="1"/>
    <col min="9479" max="9480" width="11.42578125" style="10" bestFit="1" customWidth="1"/>
    <col min="9481" max="9484" width="9.5703125" style="10" bestFit="1" customWidth="1"/>
    <col min="9485" max="9485" width="14.42578125" style="10" bestFit="1" customWidth="1"/>
    <col min="9486" max="9489" width="8.42578125" style="10" bestFit="1" customWidth="1"/>
    <col min="9490" max="9490" width="18" style="10" bestFit="1" customWidth="1"/>
    <col min="9491" max="9729" width="9.140625" style="10"/>
    <col min="9730" max="9730" width="36.5703125" style="10" bestFit="1" customWidth="1"/>
    <col min="9731" max="9731" width="21.28515625" style="10" customWidth="1"/>
    <col min="9732" max="9732" width="20.85546875" style="10" bestFit="1" customWidth="1"/>
    <col min="9733" max="9733" width="14.85546875" style="10" bestFit="1" customWidth="1"/>
    <col min="9734" max="9734" width="14.140625" style="10" bestFit="1" customWidth="1"/>
    <col min="9735" max="9736" width="11.42578125" style="10" bestFit="1" customWidth="1"/>
    <col min="9737" max="9740" width="9.5703125" style="10" bestFit="1" customWidth="1"/>
    <col min="9741" max="9741" width="14.42578125" style="10" bestFit="1" customWidth="1"/>
    <col min="9742" max="9745" width="8.42578125" style="10" bestFit="1" customWidth="1"/>
    <col min="9746" max="9746" width="18" style="10" bestFit="1" customWidth="1"/>
    <col min="9747" max="9985" width="9.140625" style="10"/>
    <col min="9986" max="9986" width="36.5703125" style="10" bestFit="1" customWidth="1"/>
    <col min="9987" max="9987" width="21.28515625" style="10" customWidth="1"/>
    <col min="9988" max="9988" width="20.85546875" style="10" bestFit="1" customWidth="1"/>
    <col min="9989" max="9989" width="14.85546875" style="10" bestFit="1" customWidth="1"/>
    <col min="9990" max="9990" width="14.140625" style="10" bestFit="1" customWidth="1"/>
    <col min="9991" max="9992" width="11.42578125" style="10" bestFit="1" customWidth="1"/>
    <col min="9993" max="9996" width="9.5703125" style="10" bestFit="1" customWidth="1"/>
    <col min="9997" max="9997" width="14.42578125" style="10" bestFit="1" customWidth="1"/>
    <col min="9998" max="10001" width="8.42578125" style="10" bestFit="1" customWidth="1"/>
    <col min="10002" max="10002" width="18" style="10" bestFit="1" customWidth="1"/>
    <col min="10003" max="10241" width="9.140625" style="10"/>
    <col min="10242" max="10242" width="36.5703125" style="10" bestFit="1" customWidth="1"/>
    <col min="10243" max="10243" width="21.28515625" style="10" customWidth="1"/>
    <col min="10244" max="10244" width="20.85546875" style="10" bestFit="1" customWidth="1"/>
    <col min="10245" max="10245" width="14.85546875" style="10" bestFit="1" customWidth="1"/>
    <col min="10246" max="10246" width="14.140625" style="10" bestFit="1" customWidth="1"/>
    <col min="10247" max="10248" width="11.42578125" style="10" bestFit="1" customWidth="1"/>
    <col min="10249" max="10252" width="9.5703125" style="10" bestFit="1" customWidth="1"/>
    <col min="10253" max="10253" width="14.42578125" style="10" bestFit="1" customWidth="1"/>
    <col min="10254" max="10257" width="8.42578125" style="10" bestFit="1" customWidth="1"/>
    <col min="10258" max="10258" width="18" style="10" bestFit="1" customWidth="1"/>
    <col min="10259" max="10497" width="9.140625" style="10"/>
    <col min="10498" max="10498" width="36.5703125" style="10" bestFit="1" customWidth="1"/>
    <col min="10499" max="10499" width="21.28515625" style="10" customWidth="1"/>
    <col min="10500" max="10500" width="20.85546875" style="10" bestFit="1" customWidth="1"/>
    <col min="10501" max="10501" width="14.85546875" style="10" bestFit="1" customWidth="1"/>
    <col min="10502" max="10502" width="14.140625" style="10" bestFit="1" customWidth="1"/>
    <col min="10503" max="10504" width="11.42578125" style="10" bestFit="1" customWidth="1"/>
    <col min="10505" max="10508" width="9.5703125" style="10" bestFit="1" customWidth="1"/>
    <col min="10509" max="10509" width="14.42578125" style="10" bestFit="1" customWidth="1"/>
    <col min="10510" max="10513" width="8.42578125" style="10" bestFit="1" customWidth="1"/>
    <col min="10514" max="10514" width="18" style="10" bestFit="1" customWidth="1"/>
    <col min="10515" max="10753" width="9.140625" style="10"/>
    <col min="10754" max="10754" width="36.5703125" style="10" bestFit="1" customWidth="1"/>
    <col min="10755" max="10755" width="21.28515625" style="10" customWidth="1"/>
    <col min="10756" max="10756" width="20.85546875" style="10" bestFit="1" customWidth="1"/>
    <col min="10757" max="10757" width="14.85546875" style="10" bestFit="1" customWidth="1"/>
    <col min="10758" max="10758" width="14.140625" style="10" bestFit="1" customWidth="1"/>
    <col min="10759" max="10760" width="11.42578125" style="10" bestFit="1" customWidth="1"/>
    <col min="10761" max="10764" width="9.5703125" style="10" bestFit="1" customWidth="1"/>
    <col min="10765" max="10765" width="14.42578125" style="10" bestFit="1" customWidth="1"/>
    <col min="10766" max="10769" width="8.42578125" style="10" bestFit="1" customWidth="1"/>
    <col min="10770" max="10770" width="18" style="10" bestFit="1" customWidth="1"/>
    <col min="10771" max="11009" width="9.140625" style="10"/>
    <col min="11010" max="11010" width="36.5703125" style="10" bestFit="1" customWidth="1"/>
    <col min="11011" max="11011" width="21.28515625" style="10" customWidth="1"/>
    <col min="11012" max="11012" width="20.85546875" style="10" bestFit="1" customWidth="1"/>
    <col min="11013" max="11013" width="14.85546875" style="10" bestFit="1" customWidth="1"/>
    <col min="11014" max="11014" width="14.140625" style="10" bestFit="1" customWidth="1"/>
    <col min="11015" max="11016" width="11.42578125" style="10" bestFit="1" customWidth="1"/>
    <col min="11017" max="11020" width="9.5703125" style="10" bestFit="1" customWidth="1"/>
    <col min="11021" max="11021" width="14.42578125" style="10" bestFit="1" customWidth="1"/>
    <col min="11022" max="11025" width="8.42578125" style="10" bestFit="1" customWidth="1"/>
    <col min="11026" max="11026" width="18" style="10" bestFit="1" customWidth="1"/>
    <col min="11027" max="11265" width="9.140625" style="10"/>
    <col min="11266" max="11266" width="36.5703125" style="10" bestFit="1" customWidth="1"/>
    <col min="11267" max="11267" width="21.28515625" style="10" customWidth="1"/>
    <col min="11268" max="11268" width="20.85546875" style="10" bestFit="1" customWidth="1"/>
    <col min="11269" max="11269" width="14.85546875" style="10" bestFit="1" customWidth="1"/>
    <col min="11270" max="11270" width="14.140625" style="10" bestFit="1" customWidth="1"/>
    <col min="11271" max="11272" width="11.42578125" style="10" bestFit="1" customWidth="1"/>
    <col min="11273" max="11276" width="9.5703125" style="10" bestFit="1" customWidth="1"/>
    <col min="11277" max="11277" width="14.42578125" style="10" bestFit="1" customWidth="1"/>
    <col min="11278" max="11281" width="8.42578125" style="10" bestFit="1" customWidth="1"/>
    <col min="11282" max="11282" width="18" style="10" bestFit="1" customWidth="1"/>
    <col min="11283" max="11521" width="9.140625" style="10"/>
    <col min="11522" max="11522" width="36.5703125" style="10" bestFit="1" customWidth="1"/>
    <col min="11523" max="11523" width="21.28515625" style="10" customWidth="1"/>
    <col min="11524" max="11524" width="20.85546875" style="10" bestFit="1" customWidth="1"/>
    <col min="11525" max="11525" width="14.85546875" style="10" bestFit="1" customWidth="1"/>
    <col min="11526" max="11526" width="14.140625" style="10" bestFit="1" customWidth="1"/>
    <col min="11527" max="11528" width="11.42578125" style="10" bestFit="1" customWidth="1"/>
    <col min="11529" max="11532" width="9.5703125" style="10" bestFit="1" customWidth="1"/>
    <col min="11533" max="11533" width="14.42578125" style="10" bestFit="1" customWidth="1"/>
    <col min="11534" max="11537" width="8.42578125" style="10" bestFit="1" customWidth="1"/>
    <col min="11538" max="11538" width="18" style="10" bestFit="1" customWidth="1"/>
    <col min="11539" max="11777" width="9.140625" style="10"/>
    <col min="11778" max="11778" width="36.5703125" style="10" bestFit="1" customWidth="1"/>
    <col min="11779" max="11779" width="21.28515625" style="10" customWidth="1"/>
    <col min="11780" max="11780" width="20.85546875" style="10" bestFit="1" customWidth="1"/>
    <col min="11781" max="11781" width="14.85546875" style="10" bestFit="1" customWidth="1"/>
    <col min="11782" max="11782" width="14.140625" style="10" bestFit="1" customWidth="1"/>
    <col min="11783" max="11784" width="11.42578125" style="10" bestFit="1" customWidth="1"/>
    <col min="11785" max="11788" width="9.5703125" style="10" bestFit="1" customWidth="1"/>
    <col min="11789" max="11789" width="14.42578125" style="10" bestFit="1" customWidth="1"/>
    <col min="11790" max="11793" width="8.42578125" style="10" bestFit="1" customWidth="1"/>
    <col min="11794" max="11794" width="18" style="10" bestFit="1" customWidth="1"/>
    <col min="11795" max="12033" width="9.140625" style="10"/>
    <col min="12034" max="12034" width="36.5703125" style="10" bestFit="1" customWidth="1"/>
    <col min="12035" max="12035" width="21.28515625" style="10" customWidth="1"/>
    <col min="12036" max="12036" width="20.85546875" style="10" bestFit="1" customWidth="1"/>
    <col min="12037" max="12037" width="14.85546875" style="10" bestFit="1" customWidth="1"/>
    <col min="12038" max="12038" width="14.140625" style="10" bestFit="1" customWidth="1"/>
    <col min="12039" max="12040" width="11.42578125" style="10" bestFit="1" customWidth="1"/>
    <col min="12041" max="12044" width="9.5703125" style="10" bestFit="1" customWidth="1"/>
    <col min="12045" max="12045" width="14.42578125" style="10" bestFit="1" customWidth="1"/>
    <col min="12046" max="12049" width="8.42578125" style="10" bestFit="1" customWidth="1"/>
    <col min="12050" max="12050" width="18" style="10" bestFit="1" customWidth="1"/>
    <col min="12051" max="12289" width="9.140625" style="10"/>
    <col min="12290" max="12290" width="36.5703125" style="10" bestFit="1" customWidth="1"/>
    <col min="12291" max="12291" width="21.28515625" style="10" customWidth="1"/>
    <col min="12292" max="12292" width="20.85546875" style="10" bestFit="1" customWidth="1"/>
    <col min="12293" max="12293" width="14.85546875" style="10" bestFit="1" customWidth="1"/>
    <col min="12294" max="12294" width="14.140625" style="10" bestFit="1" customWidth="1"/>
    <col min="12295" max="12296" width="11.42578125" style="10" bestFit="1" customWidth="1"/>
    <col min="12297" max="12300" width="9.5703125" style="10" bestFit="1" customWidth="1"/>
    <col min="12301" max="12301" width="14.42578125" style="10" bestFit="1" customWidth="1"/>
    <col min="12302" max="12305" width="8.42578125" style="10" bestFit="1" customWidth="1"/>
    <col min="12306" max="12306" width="18" style="10" bestFit="1" customWidth="1"/>
    <col min="12307" max="12545" width="9.140625" style="10"/>
    <col min="12546" max="12546" width="36.5703125" style="10" bestFit="1" customWidth="1"/>
    <col min="12547" max="12547" width="21.28515625" style="10" customWidth="1"/>
    <col min="12548" max="12548" width="20.85546875" style="10" bestFit="1" customWidth="1"/>
    <col min="12549" max="12549" width="14.85546875" style="10" bestFit="1" customWidth="1"/>
    <col min="12550" max="12550" width="14.140625" style="10" bestFit="1" customWidth="1"/>
    <col min="12551" max="12552" width="11.42578125" style="10" bestFit="1" customWidth="1"/>
    <col min="12553" max="12556" width="9.5703125" style="10" bestFit="1" customWidth="1"/>
    <col min="12557" max="12557" width="14.42578125" style="10" bestFit="1" customWidth="1"/>
    <col min="12558" max="12561" width="8.42578125" style="10" bestFit="1" customWidth="1"/>
    <col min="12562" max="12562" width="18" style="10" bestFit="1" customWidth="1"/>
    <col min="12563" max="12801" width="9.140625" style="10"/>
    <col min="12802" max="12802" width="36.5703125" style="10" bestFit="1" customWidth="1"/>
    <col min="12803" max="12803" width="21.28515625" style="10" customWidth="1"/>
    <col min="12804" max="12804" width="20.85546875" style="10" bestFit="1" customWidth="1"/>
    <col min="12805" max="12805" width="14.85546875" style="10" bestFit="1" customWidth="1"/>
    <col min="12806" max="12806" width="14.140625" style="10" bestFit="1" customWidth="1"/>
    <col min="12807" max="12808" width="11.42578125" style="10" bestFit="1" customWidth="1"/>
    <col min="12809" max="12812" width="9.5703125" style="10" bestFit="1" customWidth="1"/>
    <col min="12813" max="12813" width="14.42578125" style="10" bestFit="1" customWidth="1"/>
    <col min="12814" max="12817" width="8.42578125" style="10" bestFit="1" customWidth="1"/>
    <col min="12818" max="12818" width="18" style="10" bestFit="1" customWidth="1"/>
    <col min="12819" max="13057" width="9.140625" style="10"/>
    <col min="13058" max="13058" width="36.5703125" style="10" bestFit="1" customWidth="1"/>
    <col min="13059" max="13059" width="21.28515625" style="10" customWidth="1"/>
    <col min="13060" max="13060" width="20.85546875" style="10" bestFit="1" customWidth="1"/>
    <col min="13061" max="13061" width="14.85546875" style="10" bestFit="1" customWidth="1"/>
    <col min="13062" max="13062" width="14.140625" style="10" bestFit="1" customWidth="1"/>
    <col min="13063" max="13064" width="11.42578125" style="10" bestFit="1" customWidth="1"/>
    <col min="13065" max="13068" width="9.5703125" style="10" bestFit="1" customWidth="1"/>
    <col min="13069" max="13069" width="14.42578125" style="10" bestFit="1" customWidth="1"/>
    <col min="13070" max="13073" width="8.42578125" style="10" bestFit="1" customWidth="1"/>
    <col min="13074" max="13074" width="18" style="10" bestFit="1" customWidth="1"/>
    <col min="13075" max="13313" width="9.140625" style="10"/>
    <col min="13314" max="13314" width="36.5703125" style="10" bestFit="1" customWidth="1"/>
    <col min="13315" max="13315" width="21.28515625" style="10" customWidth="1"/>
    <col min="13316" max="13316" width="20.85546875" style="10" bestFit="1" customWidth="1"/>
    <col min="13317" max="13317" width="14.85546875" style="10" bestFit="1" customWidth="1"/>
    <col min="13318" max="13318" width="14.140625" style="10" bestFit="1" customWidth="1"/>
    <col min="13319" max="13320" width="11.42578125" style="10" bestFit="1" customWidth="1"/>
    <col min="13321" max="13324" width="9.5703125" style="10" bestFit="1" customWidth="1"/>
    <col min="13325" max="13325" width="14.42578125" style="10" bestFit="1" customWidth="1"/>
    <col min="13326" max="13329" width="8.42578125" style="10" bestFit="1" customWidth="1"/>
    <col min="13330" max="13330" width="18" style="10" bestFit="1" customWidth="1"/>
    <col min="13331" max="13569" width="9.140625" style="10"/>
    <col min="13570" max="13570" width="36.5703125" style="10" bestFit="1" customWidth="1"/>
    <col min="13571" max="13571" width="21.28515625" style="10" customWidth="1"/>
    <col min="13572" max="13572" width="20.85546875" style="10" bestFit="1" customWidth="1"/>
    <col min="13573" max="13573" width="14.85546875" style="10" bestFit="1" customWidth="1"/>
    <col min="13574" max="13574" width="14.140625" style="10" bestFit="1" customWidth="1"/>
    <col min="13575" max="13576" width="11.42578125" style="10" bestFit="1" customWidth="1"/>
    <col min="13577" max="13580" width="9.5703125" style="10" bestFit="1" customWidth="1"/>
    <col min="13581" max="13581" width="14.42578125" style="10" bestFit="1" customWidth="1"/>
    <col min="13582" max="13585" width="8.42578125" style="10" bestFit="1" customWidth="1"/>
    <col min="13586" max="13586" width="18" style="10" bestFit="1" customWidth="1"/>
    <col min="13587" max="13825" width="9.140625" style="10"/>
    <col min="13826" max="13826" width="36.5703125" style="10" bestFit="1" customWidth="1"/>
    <col min="13827" max="13827" width="21.28515625" style="10" customWidth="1"/>
    <col min="13828" max="13828" width="20.85546875" style="10" bestFit="1" customWidth="1"/>
    <col min="13829" max="13829" width="14.85546875" style="10" bestFit="1" customWidth="1"/>
    <col min="13830" max="13830" width="14.140625" style="10" bestFit="1" customWidth="1"/>
    <col min="13831" max="13832" width="11.42578125" style="10" bestFit="1" customWidth="1"/>
    <col min="13833" max="13836" width="9.5703125" style="10" bestFit="1" customWidth="1"/>
    <col min="13837" max="13837" width="14.42578125" style="10" bestFit="1" customWidth="1"/>
    <col min="13838" max="13841" width="8.42578125" style="10" bestFit="1" customWidth="1"/>
    <col min="13842" max="13842" width="18" style="10" bestFit="1" customWidth="1"/>
    <col min="13843" max="14081" width="9.140625" style="10"/>
    <col min="14082" max="14082" width="36.5703125" style="10" bestFit="1" customWidth="1"/>
    <col min="14083" max="14083" width="21.28515625" style="10" customWidth="1"/>
    <col min="14084" max="14084" width="20.85546875" style="10" bestFit="1" customWidth="1"/>
    <col min="14085" max="14085" width="14.85546875" style="10" bestFit="1" customWidth="1"/>
    <col min="14086" max="14086" width="14.140625" style="10" bestFit="1" customWidth="1"/>
    <col min="14087" max="14088" width="11.42578125" style="10" bestFit="1" customWidth="1"/>
    <col min="14089" max="14092" width="9.5703125" style="10" bestFit="1" customWidth="1"/>
    <col min="14093" max="14093" width="14.42578125" style="10" bestFit="1" customWidth="1"/>
    <col min="14094" max="14097" width="8.42578125" style="10" bestFit="1" customWidth="1"/>
    <col min="14098" max="14098" width="18" style="10" bestFit="1" customWidth="1"/>
    <col min="14099" max="14337" width="9.140625" style="10"/>
    <col min="14338" max="14338" width="36.5703125" style="10" bestFit="1" customWidth="1"/>
    <col min="14339" max="14339" width="21.28515625" style="10" customWidth="1"/>
    <col min="14340" max="14340" width="20.85546875" style="10" bestFit="1" customWidth="1"/>
    <col min="14341" max="14341" width="14.85546875" style="10" bestFit="1" customWidth="1"/>
    <col min="14342" max="14342" width="14.140625" style="10" bestFit="1" customWidth="1"/>
    <col min="14343" max="14344" width="11.42578125" style="10" bestFit="1" customWidth="1"/>
    <col min="14345" max="14348" width="9.5703125" style="10" bestFit="1" customWidth="1"/>
    <col min="14349" max="14349" width="14.42578125" style="10" bestFit="1" customWidth="1"/>
    <col min="14350" max="14353" width="8.42578125" style="10" bestFit="1" customWidth="1"/>
    <col min="14354" max="14354" width="18" style="10" bestFit="1" customWidth="1"/>
    <col min="14355" max="14593" width="9.140625" style="10"/>
    <col min="14594" max="14594" width="36.5703125" style="10" bestFit="1" customWidth="1"/>
    <col min="14595" max="14595" width="21.28515625" style="10" customWidth="1"/>
    <col min="14596" max="14596" width="20.85546875" style="10" bestFit="1" customWidth="1"/>
    <col min="14597" max="14597" width="14.85546875" style="10" bestFit="1" customWidth="1"/>
    <col min="14598" max="14598" width="14.140625" style="10" bestFit="1" customWidth="1"/>
    <col min="14599" max="14600" width="11.42578125" style="10" bestFit="1" customWidth="1"/>
    <col min="14601" max="14604" width="9.5703125" style="10" bestFit="1" customWidth="1"/>
    <col min="14605" max="14605" width="14.42578125" style="10" bestFit="1" customWidth="1"/>
    <col min="14606" max="14609" width="8.42578125" style="10" bestFit="1" customWidth="1"/>
    <col min="14610" max="14610" width="18" style="10" bestFit="1" customWidth="1"/>
    <col min="14611" max="14849" width="9.140625" style="10"/>
    <col min="14850" max="14850" width="36.5703125" style="10" bestFit="1" customWidth="1"/>
    <col min="14851" max="14851" width="21.28515625" style="10" customWidth="1"/>
    <col min="14852" max="14852" width="20.85546875" style="10" bestFit="1" customWidth="1"/>
    <col min="14853" max="14853" width="14.85546875" style="10" bestFit="1" customWidth="1"/>
    <col min="14854" max="14854" width="14.140625" style="10" bestFit="1" customWidth="1"/>
    <col min="14855" max="14856" width="11.42578125" style="10" bestFit="1" customWidth="1"/>
    <col min="14857" max="14860" width="9.5703125" style="10" bestFit="1" customWidth="1"/>
    <col min="14861" max="14861" width="14.42578125" style="10" bestFit="1" customWidth="1"/>
    <col min="14862" max="14865" width="8.42578125" style="10" bestFit="1" customWidth="1"/>
    <col min="14866" max="14866" width="18" style="10" bestFit="1" customWidth="1"/>
    <col min="14867" max="15105" width="9.140625" style="10"/>
    <col min="15106" max="15106" width="36.5703125" style="10" bestFit="1" customWidth="1"/>
    <col min="15107" max="15107" width="21.28515625" style="10" customWidth="1"/>
    <col min="15108" max="15108" width="20.85546875" style="10" bestFit="1" customWidth="1"/>
    <col min="15109" max="15109" width="14.85546875" style="10" bestFit="1" customWidth="1"/>
    <col min="15110" max="15110" width="14.140625" style="10" bestFit="1" customWidth="1"/>
    <col min="15111" max="15112" width="11.42578125" style="10" bestFit="1" customWidth="1"/>
    <col min="15113" max="15116" width="9.5703125" style="10" bestFit="1" customWidth="1"/>
    <col min="15117" max="15117" width="14.42578125" style="10" bestFit="1" customWidth="1"/>
    <col min="15118" max="15121" width="8.42578125" style="10" bestFit="1" customWidth="1"/>
    <col min="15122" max="15122" width="18" style="10" bestFit="1" customWidth="1"/>
    <col min="15123" max="15361" width="9.140625" style="10"/>
    <col min="15362" max="15362" width="36.5703125" style="10" bestFit="1" customWidth="1"/>
    <col min="15363" max="15363" width="21.28515625" style="10" customWidth="1"/>
    <col min="15364" max="15364" width="20.85546875" style="10" bestFit="1" customWidth="1"/>
    <col min="15365" max="15365" width="14.85546875" style="10" bestFit="1" customWidth="1"/>
    <col min="15366" max="15366" width="14.140625" style="10" bestFit="1" customWidth="1"/>
    <col min="15367" max="15368" width="11.42578125" style="10" bestFit="1" customWidth="1"/>
    <col min="15369" max="15372" width="9.5703125" style="10" bestFit="1" customWidth="1"/>
    <col min="15373" max="15373" width="14.42578125" style="10" bestFit="1" customWidth="1"/>
    <col min="15374" max="15377" width="8.42578125" style="10" bestFit="1" customWidth="1"/>
    <col min="15378" max="15378" width="18" style="10" bestFit="1" customWidth="1"/>
    <col min="15379" max="15617" width="9.140625" style="10"/>
    <col min="15618" max="15618" width="36.5703125" style="10" bestFit="1" customWidth="1"/>
    <col min="15619" max="15619" width="21.28515625" style="10" customWidth="1"/>
    <col min="15620" max="15620" width="20.85546875" style="10" bestFit="1" customWidth="1"/>
    <col min="15621" max="15621" width="14.85546875" style="10" bestFit="1" customWidth="1"/>
    <col min="15622" max="15622" width="14.140625" style="10" bestFit="1" customWidth="1"/>
    <col min="15623" max="15624" width="11.42578125" style="10" bestFit="1" customWidth="1"/>
    <col min="15625" max="15628" width="9.5703125" style="10" bestFit="1" customWidth="1"/>
    <col min="15629" max="15629" width="14.42578125" style="10" bestFit="1" customWidth="1"/>
    <col min="15630" max="15633" width="8.42578125" style="10" bestFit="1" customWidth="1"/>
    <col min="15634" max="15634" width="18" style="10" bestFit="1" customWidth="1"/>
    <col min="15635" max="15873" width="9.140625" style="10"/>
    <col min="15874" max="15874" width="36.5703125" style="10" bestFit="1" customWidth="1"/>
    <col min="15875" max="15875" width="21.28515625" style="10" customWidth="1"/>
    <col min="15876" max="15876" width="20.85546875" style="10" bestFit="1" customWidth="1"/>
    <col min="15877" max="15877" width="14.85546875" style="10" bestFit="1" customWidth="1"/>
    <col min="15878" max="15878" width="14.140625" style="10" bestFit="1" customWidth="1"/>
    <col min="15879" max="15880" width="11.42578125" style="10" bestFit="1" customWidth="1"/>
    <col min="15881" max="15884" width="9.5703125" style="10" bestFit="1" customWidth="1"/>
    <col min="15885" max="15885" width="14.42578125" style="10" bestFit="1" customWidth="1"/>
    <col min="15886" max="15889" width="8.42578125" style="10" bestFit="1" customWidth="1"/>
    <col min="15890" max="15890" width="18" style="10" bestFit="1" customWidth="1"/>
    <col min="15891" max="16129" width="9.140625" style="10"/>
    <col min="16130" max="16130" width="36.5703125" style="10" bestFit="1" customWidth="1"/>
    <col min="16131" max="16131" width="21.28515625" style="10" customWidth="1"/>
    <col min="16132" max="16132" width="20.85546875" style="10" bestFit="1" customWidth="1"/>
    <col min="16133" max="16133" width="14.85546875" style="10" bestFit="1" customWidth="1"/>
    <col min="16134" max="16134" width="14.140625" style="10" bestFit="1" customWidth="1"/>
    <col min="16135" max="16136" width="11.42578125" style="10" bestFit="1" customWidth="1"/>
    <col min="16137" max="16140" width="9.5703125" style="10" bestFit="1" customWidth="1"/>
    <col min="16141" max="16141" width="14.42578125" style="10" bestFit="1" customWidth="1"/>
    <col min="16142" max="16145" width="8.42578125" style="10" bestFit="1" customWidth="1"/>
    <col min="16146" max="16146" width="18" style="10" bestFit="1" customWidth="1"/>
    <col min="16147" max="16384" width="9.140625" style="10"/>
  </cols>
  <sheetData>
    <row r="1" spans="1:21" ht="18" customHeight="1" x14ac:dyDescent="0.2">
      <c r="B1" s="66" t="s">
        <v>162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1" ht="18" customHeight="1" x14ac:dyDescent="0.2"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1" ht="18" customHeight="1" x14ac:dyDescent="0.2">
      <c r="B3" s="45" t="s">
        <v>49</v>
      </c>
      <c r="C3" s="65" t="s">
        <v>50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1" ht="18" customHeight="1" x14ac:dyDescent="0.2">
      <c r="B4" s="45" t="s">
        <v>51</v>
      </c>
      <c r="C4" s="65" t="s">
        <v>52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21" ht="18" customHeight="1" x14ac:dyDescent="0.2">
      <c r="B5" s="45" t="s">
        <v>53</v>
      </c>
      <c r="C5" s="65" t="s">
        <v>141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21" ht="18" customHeight="1" x14ac:dyDescent="0.2">
      <c r="B6" s="45" t="s">
        <v>54</v>
      </c>
      <c r="C6" s="88" t="s">
        <v>156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21" ht="18" customHeight="1" x14ac:dyDescent="0.2">
      <c r="B7" s="45" t="s">
        <v>55</v>
      </c>
      <c r="C7" s="65" t="s">
        <v>56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21" ht="44.25" customHeight="1" x14ac:dyDescent="0.2">
      <c r="B8" s="67" t="s">
        <v>0</v>
      </c>
      <c r="C8" s="67"/>
      <c r="D8" s="68" t="s">
        <v>1</v>
      </c>
      <c r="E8" s="67" t="s">
        <v>57</v>
      </c>
      <c r="F8" s="67"/>
      <c r="G8" s="67"/>
      <c r="H8" s="69" t="s">
        <v>126</v>
      </c>
      <c r="I8" s="72" t="s">
        <v>128</v>
      </c>
      <c r="J8" s="73"/>
      <c r="K8" s="73"/>
      <c r="L8" s="74"/>
      <c r="M8" s="11"/>
      <c r="N8" s="72" t="s">
        <v>129</v>
      </c>
      <c r="O8" s="73"/>
      <c r="P8" s="73"/>
      <c r="Q8" s="74"/>
      <c r="R8" s="11"/>
    </row>
    <row r="9" spans="1:21" ht="18" customHeight="1" x14ac:dyDescent="0.2">
      <c r="B9" s="67"/>
      <c r="C9" s="67"/>
      <c r="D9" s="68"/>
      <c r="E9" s="46" t="s">
        <v>58</v>
      </c>
      <c r="F9" s="46" t="s">
        <v>59</v>
      </c>
      <c r="G9" s="67" t="s">
        <v>2</v>
      </c>
      <c r="H9" s="70"/>
      <c r="I9" s="75"/>
      <c r="J9" s="76"/>
      <c r="K9" s="76"/>
      <c r="L9" s="77"/>
      <c r="M9" s="11"/>
      <c r="N9" s="75"/>
      <c r="O9" s="76"/>
      <c r="P9" s="76"/>
      <c r="Q9" s="77"/>
      <c r="R9" s="11"/>
    </row>
    <row r="10" spans="1:21" ht="30.75" customHeight="1" x14ac:dyDescent="0.2">
      <c r="B10" s="67"/>
      <c r="C10" s="67"/>
      <c r="D10" s="68"/>
      <c r="E10" s="46" t="s">
        <v>60</v>
      </c>
      <c r="F10" s="46" t="s">
        <v>61</v>
      </c>
      <c r="G10" s="67"/>
      <c r="H10" s="71"/>
      <c r="I10" s="46" t="s">
        <v>66</v>
      </c>
      <c r="J10" s="46" t="s">
        <v>62</v>
      </c>
      <c r="K10" s="46" t="s">
        <v>63</v>
      </c>
      <c r="L10" s="46" t="s">
        <v>64</v>
      </c>
      <c r="M10" s="46" t="s">
        <v>65</v>
      </c>
      <c r="N10" s="46" t="s">
        <v>66</v>
      </c>
      <c r="O10" s="46" t="s">
        <v>62</v>
      </c>
      <c r="P10" s="46" t="s">
        <v>63</v>
      </c>
      <c r="Q10" s="46" t="s">
        <v>64</v>
      </c>
      <c r="R10" s="12" t="s">
        <v>65</v>
      </c>
    </row>
    <row r="11" spans="1:21" ht="26.25" hidden="1" customHeight="1" x14ac:dyDescent="0.2">
      <c r="B11" s="67">
        <v>1</v>
      </c>
      <c r="C11" s="67"/>
      <c r="D11" s="47">
        <v>2</v>
      </c>
      <c r="E11" s="46">
        <v>3</v>
      </c>
      <c r="F11" s="46">
        <v>4</v>
      </c>
      <c r="G11" s="46" t="s">
        <v>67</v>
      </c>
      <c r="H11" s="13" t="s">
        <v>68</v>
      </c>
      <c r="I11" s="46">
        <v>7</v>
      </c>
      <c r="J11" s="46">
        <v>8</v>
      </c>
      <c r="K11" s="46">
        <v>9</v>
      </c>
      <c r="L11" s="46">
        <v>10</v>
      </c>
      <c r="M11" s="46" t="s">
        <v>69</v>
      </c>
      <c r="N11" s="46">
        <v>12</v>
      </c>
      <c r="O11" s="46">
        <v>13</v>
      </c>
      <c r="P11" s="46">
        <v>14</v>
      </c>
      <c r="Q11" s="46">
        <v>15</v>
      </c>
      <c r="R11" s="12" t="s">
        <v>70</v>
      </c>
    </row>
    <row r="12" spans="1:21" s="16" customFormat="1" ht="18" customHeight="1" thickBot="1" x14ac:dyDescent="0.4">
      <c r="B12" s="79" t="s">
        <v>71</v>
      </c>
      <c r="C12" s="79"/>
      <c r="D12" s="14"/>
      <c r="E12" s="1">
        <f t="shared" ref="E12:G12" si="0">E13+E50+E75+E82</f>
        <v>40487.607060000002</v>
      </c>
      <c r="F12" s="1">
        <f t="shared" si="0"/>
        <v>16027.389439999999</v>
      </c>
      <c r="G12" s="1">
        <f t="shared" si="0"/>
        <v>56514.996500000001</v>
      </c>
      <c r="H12" s="43">
        <f>M12+R12</f>
        <v>54484</v>
      </c>
      <c r="I12" s="1">
        <f>I13+I50+I75+I82</f>
        <v>11244</v>
      </c>
      <c r="J12" s="1">
        <f>J13+J50+J75+J82</f>
        <v>14838</v>
      </c>
      <c r="K12" s="1">
        <f>K13+K50+K75+K82</f>
        <v>11807</v>
      </c>
      <c r="L12" s="1">
        <f>L13+L50+L75+L82</f>
        <v>14894</v>
      </c>
      <c r="M12" s="1">
        <f t="shared" ref="M12:M17" si="1">SUM(I12:L12)</f>
        <v>52783</v>
      </c>
      <c r="N12" s="1">
        <f>N13+N50+N75+N82</f>
        <v>1701</v>
      </c>
      <c r="O12" s="1">
        <f>O13+O50+O75+O82</f>
        <v>0</v>
      </c>
      <c r="P12" s="1">
        <f>P13+P50+P75+P82</f>
        <v>0</v>
      </c>
      <c r="Q12" s="1">
        <f>Q13+Q50+Q75+Q82</f>
        <v>0</v>
      </c>
      <c r="R12" s="1">
        <f>SUM(N12:Q12)</f>
        <v>1701</v>
      </c>
      <c r="T12" s="17"/>
    </row>
    <row r="13" spans="1:21" s="16" customFormat="1" ht="39.75" customHeight="1" thickTop="1" x14ac:dyDescent="0.25">
      <c r="B13" s="79" t="s">
        <v>3</v>
      </c>
      <c r="C13" s="79"/>
      <c r="D13" s="14">
        <v>101101</v>
      </c>
      <c r="E13" s="18">
        <f t="shared" ref="E13:G13" si="2">E14+E23+E34</f>
        <v>36974.68172</v>
      </c>
      <c r="F13" s="18">
        <f t="shared" si="2"/>
        <v>14315.31828</v>
      </c>
      <c r="G13" s="18">
        <f t="shared" si="2"/>
        <v>51290</v>
      </c>
      <c r="H13" s="15">
        <f t="shared" ref="H13:H76" si="3">M13+R13</f>
        <v>51457</v>
      </c>
      <c r="I13" s="18">
        <f>I14+I23+I34</f>
        <v>10487.25</v>
      </c>
      <c r="J13" s="18">
        <f>J14+J23+J34</f>
        <v>14081.25</v>
      </c>
      <c r="K13" s="18">
        <f>K14+K23+K34</f>
        <v>11050.25</v>
      </c>
      <c r="L13" s="18">
        <f>L14+L23+L34</f>
        <v>14137.25</v>
      </c>
      <c r="M13" s="18">
        <f t="shared" si="1"/>
        <v>49756</v>
      </c>
      <c r="N13" s="18">
        <f>N14+N23+N34</f>
        <v>1701</v>
      </c>
      <c r="O13" s="18">
        <f>O14+O23+O34</f>
        <v>0</v>
      </c>
      <c r="P13" s="18">
        <f>P14+P23+P34</f>
        <v>0</v>
      </c>
      <c r="Q13" s="18">
        <f>Q14+Q23+Q34</f>
        <v>0</v>
      </c>
      <c r="R13" s="18">
        <f>SUM(N13:Q13)</f>
        <v>1701</v>
      </c>
      <c r="S13" s="19"/>
      <c r="T13" s="17"/>
    </row>
    <row r="14" spans="1:21" s="16" customFormat="1" ht="23.25" customHeight="1" x14ac:dyDescent="0.25">
      <c r="B14" s="80" t="s">
        <v>31</v>
      </c>
      <c r="C14" s="80"/>
      <c r="D14" s="14">
        <v>100000000000000</v>
      </c>
      <c r="E14" s="3">
        <f t="shared" ref="E14:G14" si="4">E15+E18+E21</f>
        <v>10276.13823</v>
      </c>
      <c r="F14" s="3">
        <f t="shared" si="4"/>
        <v>4038.8617700000004</v>
      </c>
      <c r="G14" s="3">
        <f t="shared" si="4"/>
        <v>14315</v>
      </c>
      <c r="H14" s="20">
        <f t="shared" si="3"/>
        <v>16932</v>
      </c>
      <c r="I14" s="3">
        <f>I15+I18+I21</f>
        <v>3273</v>
      </c>
      <c r="J14" s="3">
        <f>J15+J18+J21</f>
        <v>3996</v>
      </c>
      <c r="K14" s="3">
        <f>K15+K18+K21</f>
        <v>3059</v>
      </c>
      <c r="L14" s="3">
        <f>L15+L18+L21</f>
        <v>4903</v>
      </c>
      <c r="M14" s="3">
        <f t="shared" si="1"/>
        <v>15231</v>
      </c>
      <c r="N14" s="3">
        <f>N15+N18+N21</f>
        <v>1701</v>
      </c>
      <c r="O14" s="3">
        <f>O15+O18+O21</f>
        <v>0</v>
      </c>
      <c r="P14" s="3">
        <f>P15+P18+P21</f>
        <v>0</v>
      </c>
      <c r="Q14" s="3">
        <f>Q15+Q18+Q21</f>
        <v>0</v>
      </c>
      <c r="R14" s="3">
        <f t="shared" ref="R14:R27" si="5">SUM(N14:Q14)</f>
        <v>1701</v>
      </c>
      <c r="S14" s="21"/>
      <c r="T14" s="17"/>
    </row>
    <row r="15" spans="1:21" s="16" customFormat="1" ht="24.75" customHeight="1" x14ac:dyDescent="0.25">
      <c r="B15" s="81" t="s">
        <v>32</v>
      </c>
      <c r="C15" s="81"/>
      <c r="D15" s="14">
        <v>100000100001000</v>
      </c>
      <c r="E15" s="3">
        <f t="shared" ref="E15:G15" si="6">E16+E17</f>
        <v>10276.13823</v>
      </c>
      <c r="F15" s="3">
        <f t="shared" si="6"/>
        <v>4038.8617700000004</v>
      </c>
      <c r="G15" s="3">
        <f t="shared" si="6"/>
        <v>14315</v>
      </c>
      <c r="H15" s="20">
        <f t="shared" si="3"/>
        <v>15231</v>
      </c>
      <c r="I15" s="3">
        <f>I16+I17</f>
        <v>3273</v>
      </c>
      <c r="J15" s="3">
        <f>J16+J17</f>
        <v>3996</v>
      </c>
      <c r="K15" s="3">
        <f>K16+K17</f>
        <v>3059</v>
      </c>
      <c r="L15" s="3">
        <f>L16+L17</f>
        <v>4903</v>
      </c>
      <c r="M15" s="3">
        <f t="shared" si="1"/>
        <v>15231</v>
      </c>
      <c r="N15" s="3">
        <f>N16+N17</f>
        <v>0</v>
      </c>
      <c r="O15" s="3">
        <f>O16+O17</f>
        <v>0</v>
      </c>
      <c r="P15" s="3">
        <f>P16+P17</f>
        <v>0</v>
      </c>
      <c r="Q15" s="3">
        <f>Q16+Q17</f>
        <v>0</v>
      </c>
      <c r="R15" s="3">
        <f t="shared" si="5"/>
        <v>0</v>
      </c>
      <c r="S15" s="21"/>
      <c r="T15" s="17"/>
    </row>
    <row r="16" spans="1:21" ht="18" customHeight="1" x14ac:dyDescent="0.25">
      <c r="A16" s="10" t="s">
        <v>72</v>
      </c>
      <c r="B16" s="78" t="s">
        <v>12</v>
      </c>
      <c r="C16" s="78"/>
      <c r="D16" s="22"/>
      <c r="E16" s="2">
        <v>8248.6466099999998</v>
      </c>
      <c r="F16" s="44">
        <f t="shared" ref="F16:F74" si="7">G16-E16</f>
        <v>3381.3533900000002</v>
      </c>
      <c r="G16" s="2">
        <v>11630</v>
      </c>
      <c r="H16" s="23">
        <f t="shared" si="3"/>
        <v>12504</v>
      </c>
      <c r="I16" s="2">
        <v>2636</v>
      </c>
      <c r="J16" s="2">
        <v>3568</v>
      </c>
      <c r="K16" s="2">
        <v>2636</v>
      </c>
      <c r="L16" s="2">
        <v>3664</v>
      </c>
      <c r="M16" s="2">
        <f t="shared" si="1"/>
        <v>12504</v>
      </c>
      <c r="N16" s="2"/>
      <c r="O16" s="2"/>
      <c r="P16" s="2"/>
      <c r="Q16" s="2"/>
      <c r="R16" s="2">
        <f t="shared" si="5"/>
        <v>0</v>
      </c>
      <c r="S16" s="21"/>
      <c r="T16" s="17"/>
      <c r="U16" s="24"/>
    </row>
    <row r="17" spans="1:20" ht="18" customHeight="1" x14ac:dyDescent="0.25">
      <c r="A17" s="10" t="s">
        <v>73</v>
      </c>
      <c r="B17" s="78" t="s">
        <v>13</v>
      </c>
      <c r="C17" s="78"/>
      <c r="D17" s="22"/>
      <c r="E17" s="2">
        <v>2027.49162</v>
      </c>
      <c r="F17" s="44">
        <f t="shared" si="7"/>
        <v>657.50837999999999</v>
      </c>
      <c r="G17" s="2">
        <v>2685</v>
      </c>
      <c r="H17" s="23">
        <f t="shared" si="3"/>
        <v>2727</v>
      </c>
      <c r="I17" s="2">
        <v>637</v>
      </c>
      <c r="J17" s="2">
        <v>428</v>
      </c>
      <c r="K17" s="2">
        <v>423</v>
      </c>
      <c r="L17" s="2">
        <v>1239</v>
      </c>
      <c r="M17" s="2">
        <f t="shared" si="1"/>
        <v>2727</v>
      </c>
      <c r="N17" s="2"/>
      <c r="O17" s="2"/>
      <c r="P17" s="2"/>
      <c r="Q17" s="2"/>
      <c r="R17" s="2">
        <f t="shared" si="5"/>
        <v>0</v>
      </c>
      <c r="S17" s="21"/>
      <c r="T17" s="17"/>
    </row>
    <row r="18" spans="1:20" s="16" customFormat="1" ht="18" customHeight="1" x14ac:dyDescent="0.25">
      <c r="B18" s="81" t="s">
        <v>33</v>
      </c>
      <c r="C18" s="81"/>
      <c r="D18" s="14">
        <v>100000100002000</v>
      </c>
      <c r="E18" s="3">
        <f t="shared" ref="E18:G18" si="8">E19+E20</f>
        <v>0</v>
      </c>
      <c r="F18" s="3">
        <f t="shared" si="8"/>
        <v>0</v>
      </c>
      <c r="G18" s="3">
        <f t="shared" si="8"/>
        <v>0</v>
      </c>
      <c r="H18" s="20">
        <f t="shared" si="3"/>
        <v>0</v>
      </c>
      <c r="I18" s="3">
        <f>I19+I20</f>
        <v>0</v>
      </c>
      <c r="J18" s="3">
        <f>J19+J20</f>
        <v>0</v>
      </c>
      <c r="K18" s="3">
        <f>K19+K20</f>
        <v>0</v>
      </c>
      <c r="L18" s="3">
        <f>L19+L20</f>
        <v>0</v>
      </c>
      <c r="M18" s="3">
        <f t="shared" ref="M18:M27" si="9">SUM(I18:L18)</f>
        <v>0</v>
      </c>
      <c r="N18" s="3">
        <f>N19+N20</f>
        <v>0</v>
      </c>
      <c r="O18" s="3">
        <f>O19+O20</f>
        <v>0</v>
      </c>
      <c r="P18" s="3">
        <f>P19+P20</f>
        <v>0</v>
      </c>
      <c r="Q18" s="3">
        <f>Q19+Q20</f>
        <v>0</v>
      </c>
      <c r="R18" s="3">
        <f t="shared" si="5"/>
        <v>0</v>
      </c>
      <c r="S18" s="21"/>
      <c r="T18" s="17"/>
    </row>
    <row r="19" spans="1:20" ht="18" customHeight="1" x14ac:dyDescent="0.25">
      <c r="A19" s="10" t="s">
        <v>72</v>
      </c>
      <c r="B19" s="78" t="s">
        <v>12</v>
      </c>
      <c r="C19" s="78"/>
      <c r="D19" s="22"/>
      <c r="E19" s="2"/>
      <c r="F19" s="2"/>
      <c r="G19" s="2"/>
      <c r="H19" s="23">
        <f t="shared" si="3"/>
        <v>0</v>
      </c>
      <c r="I19" s="2"/>
      <c r="J19" s="2"/>
      <c r="K19" s="2"/>
      <c r="L19" s="2"/>
      <c r="M19" s="2">
        <f t="shared" si="9"/>
        <v>0</v>
      </c>
      <c r="N19" s="2"/>
      <c r="O19" s="2"/>
      <c r="P19" s="2"/>
      <c r="Q19" s="2"/>
      <c r="R19" s="2">
        <f t="shared" si="5"/>
        <v>0</v>
      </c>
      <c r="S19" s="21"/>
      <c r="T19" s="17"/>
    </row>
    <row r="20" spans="1:20" ht="18" customHeight="1" x14ac:dyDescent="0.25">
      <c r="A20" s="10" t="s">
        <v>73</v>
      </c>
      <c r="B20" s="78" t="s">
        <v>13</v>
      </c>
      <c r="C20" s="78"/>
      <c r="D20" s="22"/>
      <c r="E20" s="2"/>
      <c r="F20" s="2"/>
      <c r="G20" s="2"/>
      <c r="H20" s="23">
        <f t="shared" si="3"/>
        <v>0</v>
      </c>
      <c r="I20" s="2"/>
      <c r="J20" s="2"/>
      <c r="K20" s="2"/>
      <c r="L20" s="2"/>
      <c r="M20" s="2">
        <f t="shared" si="9"/>
        <v>0</v>
      </c>
      <c r="N20" s="2"/>
      <c r="O20" s="2"/>
      <c r="P20" s="2"/>
      <c r="Q20" s="2"/>
      <c r="R20" s="2">
        <f t="shared" si="5"/>
        <v>0</v>
      </c>
      <c r="S20" s="21"/>
      <c r="T20" s="17"/>
    </row>
    <row r="21" spans="1:20" s="16" customFormat="1" ht="18" customHeight="1" x14ac:dyDescent="0.25">
      <c r="B21" s="81" t="s">
        <v>105</v>
      </c>
      <c r="C21" s="81"/>
      <c r="D21" s="14">
        <v>100000100003000</v>
      </c>
      <c r="E21" s="3">
        <f t="shared" ref="E21:G21" si="10">E22</f>
        <v>0</v>
      </c>
      <c r="F21" s="3">
        <f t="shared" si="10"/>
        <v>0</v>
      </c>
      <c r="G21" s="3">
        <f t="shared" si="10"/>
        <v>0</v>
      </c>
      <c r="H21" s="20">
        <f t="shared" si="3"/>
        <v>1701</v>
      </c>
      <c r="I21" s="3">
        <f>I22</f>
        <v>0</v>
      </c>
      <c r="J21" s="3">
        <f>J22</f>
        <v>0</v>
      </c>
      <c r="K21" s="3">
        <f>K22</f>
        <v>0</v>
      </c>
      <c r="L21" s="3">
        <f>L22</f>
        <v>0</v>
      </c>
      <c r="M21" s="3">
        <f t="shared" si="9"/>
        <v>0</v>
      </c>
      <c r="N21" s="3">
        <f>N22</f>
        <v>1701</v>
      </c>
      <c r="O21" s="3">
        <f>O22</f>
        <v>0</v>
      </c>
      <c r="P21" s="3">
        <f>P22</f>
        <v>0</v>
      </c>
      <c r="Q21" s="3">
        <f>Q22</f>
        <v>0</v>
      </c>
      <c r="R21" s="3">
        <f t="shared" si="5"/>
        <v>1701</v>
      </c>
      <c r="S21" s="21"/>
      <c r="T21" s="17"/>
    </row>
    <row r="22" spans="1:20" ht="18" customHeight="1" x14ac:dyDescent="0.25">
      <c r="A22" s="10" t="s">
        <v>72</v>
      </c>
      <c r="B22" s="78" t="s">
        <v>12</v>
      </c>
      <c r="C22" s="78"/>
      <c r="D22" s="22"/>
      <c r="E22" s="2"/>
      <c r="F22" s="44">
        <f t="shared" si="7"/>
        <v>0</v>
      </c>
      <c r="G22" s="2"/>
      <c r="H22" s="23">
        <f t="shared" si="3"/>
        <v>1701</v>
      </c>
      <c r="I22" s="2"/>
      <c r="J22" s="2"/>
      <c r="K22" s="2"/>
      <c r="L22" s="2"/>
      <c r="M22" s="2">
        <f t="shared" si="9"/>
        <v>0</v>
      </c>
      <c r="N22" s="2">
        <v>1701</v>
      </c>
      <c r="O22" s="2"/>
      <c r="P22" s="2"/>
      <c r="Q22" s="2"/>
      <c r="R22" s="2">
        <f t="shared" si="5"/>
        <v>1701</v>
      </c>
      <c r="S22" s="21"/>
      <c r="T22" s="17"/>
    </row>
    <row r="23" spans="1:20" s="16" customFormat="1" ht="18" customHeight="1" x14ac:dyDescent="0.25">
      <c r="B23" s="80" t="s">
        <v>34</v>
      </c>
      <c r="C23" s="80"/>
      <c r="D23" s="14">
        <v>200000000000000</v>
      </c>
      <c r="E23" s="3">
        <f t="shared" ref="E23:G23" si="11">E24+E28+E31</f>
        <v>830.89718999999991</v>
      </c>
      <c r="F23" s="3">
        <f t="shared" si="11"/>
        <v>292.10281000000009</v>
      </c>
      <c r="G23" s="3">
        <f t="shared" si="11"/>
        <v>1123</v>
      </c>
      <c r="H23" s="20">
        <f t="shared" si="3"/>
        <v>0</v>
      </c>
      <c r="I23" s="3">
        <f>I24+I28+I31</f>
        <v>0</v>
      </c>
      <c r="J23" s="3">
        <f>J24+J28+J31</f>
        <v>0</v>
      </c>
      <c r="K23" s="3">
        <f>K24+K28+K31</f>
        <v>0</v>
      </c>
      <c r="L23" s="3">
        <f>L24+L28+L31</f>
        <v>0</v>
      </c>
      <c r="M23" s="3">
        <f t="shared" si="9"/>
        <v>0</v>
      </c>
      <c r="N23" s="3">
        <f>N24+N28+N31</f>
        <v>0</v>
      </c>
      <c r="O23" s="3">
        <f>O24+O28+O31</f>
        <v>0</v>
      </c>
      <c r="P23" s="3">
        <f>P24+P28+P31</f>
        <v>0</v>
      </c>
      <c r="Q23" s="3">
        <f>Q24+Q28+Q31</f>
        <v>0</v>
      </c>
      <c r="R23" s="3">
        <f t="shared" si="5"/>
        <v>0</v>
      </c>
      <c r="S23" s="21"/>
      <c r="T23" s="17"/>
    </row>
    <row r="24" spans="1:20" s="16" customFormat="1" ht="27" customHeight="1" x14ac:dyDescent="0.25">
      <c r="B24" s="81" t="s">
        <v>35</v>
      </c>
      <c r="C24" s="81"/>
      <c r="D24" s="14">
        <v>200000100001000</v>
      </c>
      <c r="E24" s="3">
        <f t="shared" ref="E24:G24" si="12">E25+E26+E27</f>
        <v>830.89718999999991</v>
      </c>
      <c r="F24" s="3">
        <f t="shared" si="12"/>
        <v>292.10281000000009</v>
      </c>
      <c r="G24" s="3">
        <f t="shared" si="12"/>
        <v>1123</v>
      </c>
      <c r="H24" s="20">
        <f t="shared" si="3"/>
        <v>0</v>
      </c>
      <c r="I24" s="3">
        <f>I25+I26+I27</f>
        <v>0</v>
      </c>
      <c r="J24" s="3">
        <f>J25+J26+J27</f>
        <v>0</v>
      </c>
      <c r="K24" s="3">
        <f>K25+K26+K27</f>
        <v>0</v>
      </c>
      <c r="L24" s="3">
        <f>L25+L26+L27</f>
        <v>0</v>
      </c>
      <c r="M24" s="3">
        <f t="shared" si="9"/>
        <v>0</v>
      </c>
      <c r="N24" s="3">
        <f>N25+N26+N27</f>
        <v>0</v>
      </c>
      <c r="O24" s="3">
        <f>O25+O26+O27</f>
        <v>0</v>
      </c>
      <c r="P24" s="3">
        <f>P25+P26+P27</f>
        <v>0</v>
      </c>
      <c r="Q24" s="3">
        <f>Q25+Q26+Q27</f>
        <v>0</v>
      </c>
      <c r="R24" s="3">
        <f t="shared" si="5"/>
        <v>0</v>
      </c>
      <c r="S24" s="21"/>
      <c r="T24" s="17"/>
    </row>
    <row r="25" spans="1:20" ht="18" customHeight="1" x14ac:dyDescent="0.25">
      <c r="A25" s="10" t="s">
        <v>72</v>
      </c>
      <c r="B25" s="78" t="s">
        <v>12</v>
      </c>
      <c r="C25" s="78"/>
      <c r="D25" s="22"/>
      <c r="E25" s="2"/>
      <c r="F25" s="44">
        <f t="shared" si="7"/>
        <v>0</v>
      </c>
      <c r="G25" s="2"/>
      <c r="H25" s="23">
        <f t="shared" si="3"/>
        <v>0</v>
      </c>
      <c r="I25" s="2"/>
      <c r="J25" s="2"/>
      <c r="K25" s="2"/>
      <c r="L25" s="2"/>
      <c r="M25" s="2">
        <f t="shared" si="9"/>
        <v>0</v>
      </c>
      <c r="N25" s="2"/>
      <c r="O25" s="2"/>
      <c r="P25" s="2"/>
      <c r="Q25" s="2"/>
      <c r="R25" s="2">
        <f t="shared" si="5"/>
        <v>0</v>
      </c>
      <c r="S25" s="21"/>
      <c r="T25" s="17"/>
    </row>
    <row r="26" spans="1:20" ht="18" customHeight="1" x14ac:dyDescent="0.25">
      <c r="A26" s="10" t="s">
        <v>73</v>
      </c>
      <c r="B26" s="78" t="s">
        <v>13</v>
      </c>
      <c r="C26" s="78"/>
      <c r="D26" s="22"/>
      <c r="E26" s="2">
        <v>830.89718999999991</v>
      </c>
      <c r="F26" s="44">
        <f t="shared" si="7"/>
        <v>292.10281000000009</v>
      </c>
      <c r="G26" s="2">
        <v>1123</v>
      </c>
      <c r="H26" s="23">
        <f t="shared" si="3"/>
        <v>0</v>
      </c>
      <c r="I26" s="2"/>
      <c r="J26" s="2"/>
      <c r="K26" s="2"/>
      <c r="L26" s="2"/>
      <c r="M26" s="2">
        <f t="shared" si="9"/>
        <v>0</v>
      </c>
      <c r="N26" s="2"/>
      <c r="O26" s="2"/>
      <c r="P26" s="2"/>
      <c r="Q26" s="2"/>
      <c r="R26" s="2">
        <f t="shared" si="5"/>
        <v>0</v>
      </c>
      <c r="S26" s="21"/>
      <c r="T26" s="17"/>
    </row>
    <row r="27" spans="1:20" ht="18" customHeight="1" x14ac:dyDescent="0.25">
      <c r="A27" s="10" t="s">
        <v>106</v>
      </c>
      <c r="B27" s="78" t="s">
        <v>14</v>
      </c>
      <c r="C27" s="78"/>
      <c r="D27" s="22"/>
      <c r="E27" s="2"/>
      <c r="F27" s="44">
        <f t="shared" si="7"/>
        <v>0</v>
      </c>
      <c r="G27" s="2"/>
      <c r="H27" s="23">
        <f t="shared" si="3"/>
        <v>0</v>
      </c>
      <c r="I27" s="2"/>
      <c r="J27" s="2"/>
      <c r="K27" s="2"/>
      <c r="L27" s="2"/>
      <c r="M27" s="2">
        <f t="shared" si="9"/>
        <v>0</v>
      </c>
      <c r="N27" s="2"/>
      <c r="O27" s="2"/>
      <c r="P27" s="2"/>
      <c r="Q27" s="2"/>
      <c r="R27" s="2">
        <f t="shared" si="5"/>
        <v>0</v>
      </c>
      <c r="S27" s="21"/>
      <c r="T27" s="17"/>
    </row>
    <row r="28" spans="1:20" s="16" customFormat="1" ht="34.5" customHeight="1" x14ac:dyDescent="0.25">
      <c r="B28" s="81" t="s">
        <v>36</v>
      </c>
      <c r="C28" s="81"/>
      <c r="D28" s="14">
        <v>200000100002000</v>
      </c>
      <c r="E28" s="3">
        <f t="shared" ref="E28:G28" si="13">E29+E30</f>
        <v>0</v>
      </c>
      <c r="F28" s="3">
        <f t="shared" si="13"/>
        <v>0</v>
      </c>
      <c r="G28" s="3">
        <f t="shared" si="13"/>
        <v>0</v>
      </c>
      <c r="H28" s="20">
        <f t="shared" si="3"/>
        <v>0</v>
      </c>
      <c r="I28" s="3">
        <f>I29+I30</f>
        <v>0</v>
      </c>
      <c r="J28" s="3">
        <f>J29+J30</f>
        <v>0</v>
      </c>
      <c r="K28" s="3">
        <f>K29+K30</f>
        <v>0</v>
      </c>
      <c r="L28" s="3">
        <f>L29+L30</f>
        <v>0</v>
      </c>
      <c r="M28" s="3">
        <f t="shared" ref="M28:M39" si="14">SUM(I28:L28)</f>
        <v>0</v>
      </c>
      <c r="N28" s="3">
        <f>N29+N30</f>
        <v>0</v>
      </c>
      <c r="O28" s="3">
        <f>O29+O30</f>
        <v>0</v>
      </c>
      <c r="P28" s="3">
        <f>P29+P30</f>
        <v>0</v>
      </c>
      <c r="Q28" s="3">
        <f>Q29+Q30</f>
        <v>0</v>
      </c>
      <c r="R28" s="3">
        <f t="shared" ref="R28:R39" si="15">SUM(N28:Q28)</f>
        <v>0</v>
      </c>
      <c r="S28" s="21"/>
      <c r="T28" s="17"/>
    </row>
    <row r="29" spans="1:20" ht="18" customHeight="1" x14ac:dyDescent="0.25">
      <c r="A29" s="10" t="s">
        <v>72</v>
      </c>
      <c r="B29" s="78" t="s">
        <v>12</v>
      </c>
      <c r="C29" s="78"/>
      <c r="D29" s="22"/>
      <c r="E29" s="2"/>
      <c r="F29" s="2"/>
      <c r="G29" s="2"/>
      <c r="H29" s="23">
        <f t="shared" si="3"/>
        <v>0</v>
      </c>
      <c r="I29" s="2"/>
      <c r="J29" s="2"/>
      <c r="K29" s="2"/>
      <c r="L29" s="2"/>
      <c r="M29" s="2">
        <f t="shared" si="14"/>
        <v>0</v>
      </c>
      <c r="N29" s="2"/>
      <c r="O29" s="2"/>
      <c r="P29" s="2"/>
      <c r="Q29" s="2"/>
      <c r="R29" s="2">
        <f t="shared" si="15"/>
        <v>0</v>
      </c>
      <c r="S29" s="21"/>
      <c r="T29" s="17"/>
    </row>
    <row r="30" spans="1:20" ht="18" customHeight="1" x14ac:dyDescent="0.25">
      <c r="A30" s="10" t="s">
        <v>73</v>
      </c>
      <c r="B30" s="78" t="s">
        <v>13</v>
      </c>
      <c r="C30" s="78"/>
      <c r="D30" s="22"/>
      <c r="E30" s="2"/>
      <c r="F30" s="2"/>
      <c r="G30" s="2"/>
      <c r="H30" s="23">
        <f t="shared" si="3"/>
        <v>0</v>
      </c>
      <c r="I30" s="2"/>
      <c r="J30" s="2"/>
      <c r="K30" s="2"/>
      <c r="L30" s="2"/>
      <c r="M30" s="2">
        <f t="shared" si="14"/>
        <v>0</v>
      </c>
      <c r="N30" s="2"/>
      <c r="O30" s="2"/>
      <c r="P30" s="2"/>
      <c r="Q30" s="2"/>
      <c r="R30" s="2">
        <f t="shared" si="15"/>
        <v>0</v>
      </c>
      <c r="S30" s="21"/>
      <c r="T30" s="17"/>
    </row>
    <row r="31" spans="1:20" s="16" customFormat="1" ht="18" customHeight="1" x14ac:dyDescent="0.25">
      <c r="B31" s="81" t="s">
        <v>37</v>
      </c>
      <c r="C31" s="81"/>
      <c r="D31" s="14">
        <v>200000100003000</v>
      </c>
      <c r="E31" s="3">
        <f t="shared" ref="E31:G31" si="16">E32+E33</f>
        <v>0</v>
      </c>
      <c r="F31" s="3">
        <f t="shared" si="16"/>
        <v>0</v>
      </c>
      <c r="G31" s="3">
        <f t="shared" si="16"/>
        <v>0</v>
      </c>
      <c r="H31" s="20">
        <f t="shared" si="3"/>
        <v>0</v>
      </c>
      <c r="I31" s="3">
        <f>I32+I33</f>
        <v>0</v>
      </c>
      <c r="J31" s="3">
        <f>J32+J33</f>
        <v>0</v>
      </c>
      <c r="K31" s="3">
        <f>K32+K33</f>
        <v>0</v>
      </c>
      <c r="L31" s="3">
        <f>L32+L33</f>
        <v>0</v>
      </c>
      <c r="M31" s="3">
        <f t="shared" si="14"/>
        <v>0</v>
      </c>
      <c r="N31" s="3">
        <f>N32+N33</f>
        <v>0</v>
      </c>
      <c r="O31" s="3">
        <f>O32+O33</f>
        <v>0</v>
      </c>
      <c r="P31" s="3">
        <f>P32+P33</f>
        <v>0</v>
      </c>
      <c r="Q31" s="3">
        <f>Q32+Q33</f>
        <v>0</v>
      </c>
      <c r="R31" s="3">
        <f t="shared" si="15"/>
        <v>0</v>
      </c>
      <c r="S31" s="21"/>
      <c r="T31" s="17"/>
    </row>
    <row r="32" spans="1:20" ht="18" customHeight="1" x14ac:dyDescent="0.25">
      <c r="A32" s="10" t="s">
        <v>72</v>
      </c>
      <c r="B32" s="78" t="s">
        <v>12</v>
      </c>
      <c r="C32" s="78"/>
      <c r="D32" s="22"/>
      <c r="E32" s="2"/>
      <c r="F32" s="2"/>
      <c r="G32" s="2"/>
      <c r="H32" s="23">
        <f t="shared" si="3"/>
        <v>0</v>
      </c>
      <c r="I32" s="2"/>
      <c r="J32" s="2"/>
      <c r="K32" s="2"/>
      <c r="L32" s="2"/>
      <c r="M32" s="2">
        <f t="shared" si="14"/>
        <v>0</v>
      </c>
      <c r="N32" s="2"/>
      <c r="O32" s="2"/>
      <c r="P32" s="2"/>
      <c r="Q32" s="2"/>
      <c r="R32" s="2">
        <f t="shared" si="15"/>
        <v>0</v>
      </c>
      <c r="S32" s="21"/>
      <c r="T32" s="17"/>
    </row>
    <row r="33" spans="1:20" ht="18" customHeight="1" x14ac:dyDescent="0.25">
      <c r="A33" s="10" t="s">
        <v>73</v>
      </c>
      <c r="B33" s="78" t="s">
        <v>13</v>
      </c>
      <c r="C33" s="78"/>
      <c r="D33" s="22"/>
      <c r="E33" s="2"/>
      <c r="F33" s="2"/>
      <c r="G33" s="2"/>
      <c r="H33" s="23">
        <f t="shared" si="3"/>
        <v>0</v>
      </c>
      <c r="I33" s="2"/>
      <c r="J33" s="2"/>
      <c r="K33" s="2"/>
      <c r="L33" s="2"/>
      <c r="M33" s="2">
        <f t="shared" si="14"/>
        <v>0</v>
      </c>
      <c r="N33" s="2"/>
      <c r="O33" s="2"/>
      <c r="P33" s="2"/>
      <c r="Q33" s="2"/>
      <c r="R33" s="2">
        <f t="shared" si="15"/>
        <v>0</v>
      </c>
      <c r="S33" s="21"/>
      <c r="T33" s="17"/>
    </row>
    <row r="34" spans="1:20" s="16" customFormat="1" ht="18" customHeight="1" x14ac:dyDescent="0.25">
      <c r="B34" s="80" t="s">
        <v>38</v>
      </c>
      <c r="C34" s="80"/>
      <c r="D34" s="14">
        <v>300000000000000</v>
      </c>
      <c r="E34" s="3">
        <f t="shared" ref="E34:G34" si="17">E35+E44</f>
        <v>25867.6463</v>
      </c>
      <c r="F34" s="3">
        <f t="shared" si="17"/>
        <v>9984.3536999999978</v>
      </c>
      <c r="G34" s="3">
        <f t="shared" si="17"/>
        <v>35852</v>
      </c>
      <c r="H34" s="20">
        <f t="shared" si="3"/>
        <v>34525</v>
      </c>
      <c r="I34" s="3">
        <f>I35+I44</f>
        <v>7214.25</v>
      </c>
      <c r="J34" s="3">
        <f>J35+J44</f>
        <v>10085.25</v>
      </c>
      <c r="K34" s="3">
        <f>K35+K44</f>
        <v>7991.25</v>
      </c>
      <c r="L34" s="3">
        <f>L35+L44</f>
        <v>9234.25</v>
      </c>
      <c r="M34" s="3">
        <f t="shared" si="14"/>
        <v>34525</v>
      </c>
      <c r="N34" s="3">
        <f>N35+N44</f>
        <v>0</v>
      </c>
      <c r="O34" s="3">
        <f>O35+O44</f>
        <v>0</v>
      </c>
      <c r="P34" s="3">
        <f>P35+P44</f>
        <v>0</v>
      </c>
      <c r="Q34" s="3">
        <f>Q35+Q44</f>
        <v>0</v>
      </c>
      <c r="R34" s="3">
        <f t="shared" si="15"/>
        <v>0</v>
      </c>
      <c r="S34" s="21"/>
      <c r="T34" s="17"/>
    </row>
    <row r="35" spans="1:20" s="16" customFormat="1" ht="42" customHeight="1" x14ac:dyDescent="0.25">
      <c r="B35" s="83" t="s">
        <v>39</v>
      </c>
      <c r="C35" s="83"/>
      <c r="D35" s="14">
        <v>310000000000000</v>
      </c>
      <c r="E35" s="3">
        <f t="shared" ref="E35:G35" si="18">E36+E40</f>
        <v>10773.927870000001</v>
      </c>
      <c r="F35" s="3">
        <f t="shared" si="18"/>
        <v>4211.0721299999987</v>
      </c>
      <c r="G35" s="3">
        <f t="shared" si="18"/>
        <v>14985</v>
      </c>
      <c r="H35" s="20">
        <f t="shared" si="3"/>
        <v>15058</v>
      </c>
      <c r="I35" s="3">
        <f>I36+I40</f>
        <v>3198</v>
      </c>
      <c r="J35" s="3">
        <f>J36+J40</f>
        <v>4311</v>
      </c>
      <c r="K35" s="3">
        <f>K36+K40</f>
        <v>3215</v>
      </c>
      <c r="L35" s="3">
        <f>L36+L40</f>
        <v>4334</v>
      </c>
      <c r="M35" s="3">
        <f t="shared" si="14"/>
        <v>15058</v>
      </c>
      <c r="N35" s="3">
        <f>N36+N40</f>
        <v>0</v>
      </c>
      <c r="O35" s="3">
        <f>O36+O40</f>
        <v>0</v>
      </c>
      <c r="P35" s="3">
        <f>P36+P40</f>
        <v>0</v>
      </c>
      <c r="Q35" s="3">
        <f>Q36+Q40</f>
        <v>0</v>
      </c>
      <c r="R35" s="3">
        <f t="shared" si="15"/>
        <v>0</v>
      </c>
      <c r="S35" s="21"/>
      <c r="T35" s="17"/>
    </row>
    <row r="36" spans="1:20" s="16" customFormat="1" ht="36.75" customHeight="1" x14ac:dyDescent="0.25">
      <c r="B36" s="81" t="s">
        <v>46</v>
      </c>
      <c r="C36" s="81"/>
      <c r="D36" s="14">
        <v>310100000000000</v>
      </c>
      <c r="E36" s="3">
        <f t="shared" ref="E36:G36" si="19">E37</f>
        <v>10661.767370000001</v>
      </c>
      <c r="F36" s="3">
        <f t="shared" si="19"/>
        <v>4132.2326299999986</v>
      </c>
      <c r="G36" s="3">
        <f t="shared" si="19"/>
        <v>14794</v>
      </c>
      <c r="H36" s="20">
        <f t="shared" si="3"/>
        <v>14864</v>
      </c>
      <c r="I36" s="3">
        <f>I37</f>
        <v>3140</v>
      </c>
      <c r="J36" s="3">
        <f>J37</f>
        <v>4262</v>
      </c>
      <c r="K36" s="3">
        <f>K37</f>
        <v>3176</v>
      </c>
      <c r="L36" s="3">
        <f>L37</f>
        <v>4286</v>
      </c>
      <c r="M36" s="3">
        <f t="shared" si="14"/>
        <v>14864</v>
      </c>
      <c r="N36" s="3">
        <f>N37</f>
        <v>0</v>
      </c>
      <c r="O36" s="3">
        <f>O37</f>
        <v>0</v>
      </c>
      <c r="P36" s="3">
        <f>P37</f>
        <v>0</v>
      </c>
      <c r="Q36" s="3">
        <f>Q37</f>
        <v>0</v>
      </c>
      <c r="R36" s="3">
        <f t="shared" si="15"/>
        <v>0</v>
      </c>
      <c r="S36" s="21"/>
      <c r="T36" s="17"/>
    </row>
    <row r="37" spans="1:20" ht="24" customHeight="1" x14ac:dyDescent="0.25">
      <c r="B37" s="84" t="s">
        <v>40</v>
      </c>
      <c r="C37" s="84"/>
      <c r="D37" s="22">
        <v>310100100001000</v>
      </c>
      <c r="E37" s="2">
        <f t="shared" ref="E37:G37" si="20">E38+E39</f>
        <v>10661.767370000001</v>
      </c>
      <c r="F37" s="2">
        <f t="shared" si="20"/>
        <v>4132.2326299999986</v>
      </c>
      <c r="G37" s="2">
        <f t="shared" si="20"/>
        <v>14794</v>
      </c>
      <c r="H37" s="23">
        <f t="shared" si="3"/>
        <v>14864</v>
      </c>
      <c r="I37" s="2">
        <f>I38+I39</f>
        <v>3140</v>
      </c>
      <c r="J37" s="2">
        <f>J38+J39</f>
        <v>4262</v>
      </c>
      <c r="K37" s="2">
        <f>K38+K39</f>
        <v>3176</v>
      </c>
      <c r="L37" s="2">
        <f>L38+L39</f>
        <v>4286</v>
      </c>
      <c r="M37" s="2">
        <f t="shared" si="14"/>
        <v>14864</v>
      </c>
      <c r="N37" s="2">
        <f>N38+N39</f>
        <v>0</v>
      </c>
      <c r="O37" s="2">
        <f>O38+O39</f>
        <v>0</v>
      </c>
      <c r="P37" s="2">
        <f>P38+P39</f>
        <v>0</v>
      </c>
      <c r="Q37" s="2">
        <f>Q38+Q39</f>
        <v>0</v>
      </c>
      <c r="R37" s="2">
        <f t="shared" si="15"/>
        <v>0</v>
      </c>
      <c r="S37" s="21"/>
      <c r="T37" s="17"/>
    </row>
    <row r="38" spans="1:20" ht="18" customHeight="1" x14ac:dyDescent="0.25">
      <c r="A38" s="10" t="s">
        <v>72</v>
      </c>
      <c r="B38" s="78" t="s">
        <v>12</v>
      </c>
      <c r="C38" s="78"/>
      <c r="D38" s="22"/>
      <c r="E38" s="2">
        <v>10014.924120000001</v>
      </c>
      <c r="F38" s="44">
        <f t="shared" si="7"/>
        <v>3961.0758799999985</v>
      </c>
      <c r="G38" s="2">
        <v>13976</v>
      </c>
      <c r="H38" s="23">
        <f t="shared" si="3"/>
        <v>14034</v>
      </c>
      <c r="I38" s="2">
        <v>2963</v>
      </c>
      <c r="J38" s="2">
        <v>4014</v>
      </c>
      <c r="K38" s="2">
        <v>2963</v>
      </c>
      <c r="L38" s="2">
        <v>4094</v>
      </c>
      <c r="M38" s="2">
        <f t="shared" si="14"/>
        <v>14034</v>
      </c>
      <c r="N38" s="2"/>
      <c r="O38" s="2"/>
      <c r="P38" s="2"/>
      <c r="Q38" s="2"/>
      <c r="R38" s="2">
        <f t="shared" si="15"/>
        <v>0</v>
      </c>
      <c r="S38" s="21"/>
      <c r="T38" s="17"/>
    </row>
    <row r="39" spans="1:20" ht="18" customHeight="1" x14ac:dyDescent="0.25">
      <c r="A39" s="10" t="s">
        <v>73</v>
      </c>
      <c r="B39" s="78" t="s">
        <v>13</v>
      </c>
      <c r="C39" s="78"/>
      <c r="D39" s="22"/>
      <c r="E39" s="2">
        <v>646.84325000000001</v>
      </c>
      <c r="F39" s="44">
        <f t="shared" si="7"/>
        <v>171.15674999999999</v>
      </c>
      <c r="G39" s="2">
        <v>818</v>
      </c>
      <c r="H39" s="23">
        <f t="shared" si="3"/>
        <v>830</v>
      </c>
      <c r="I39" s="2">
        <v>177</v>
      </c>
      <c r="J39" s="2">
        <v>248</v>
      </c>
      <c r="K39" s="2">
        <v>213</v>
      </c>
      <c r="L39" s="2">
        <v>192</v>
      </c>
      <c r="M39" s="2">
        <f t="shared" si="14"/>
        <v>830</v>
      </c>
      <c r="N39" s="2"/>
      <c r="O39" s="2"/>
      <c r="P39" s="2"/>
      <c r="Q39" s="2"/>
      <c r="R39" s="2">
        <f t="shared" si="15"/>
        <v>0</v>
      </c>
      <c r="S39" s="21"/>
      <c r="T39" s="17"/>
    </row>
    <row r="40" spans="1:20" s="16" customFormat="1" ht="51" customHeight="1" x14ac:dyDescent="0.25">
      <c r="A40" s="10"/>
      <c r="B40" s="81" t="s">
        <v>45</v>
      </c>
      <c r="C40" s="81"/>
      <c r="D40" s="14">
        <v>310200000000000</v>
      </c>
      <c r="E40" s="3">
        <f t="shared" ref="E40:G40" si="21">E41</f>
        <v>112.1605</v>
      </c>
      <c r="F40" s="3">
        <f t="shared" si="21"/>
        <v>78.839500000000001</v>
      </c>
      <c r="G40" s="3">
        <f t="shared" si="21"/>
        <v>191</v>
      </c>
      <c r="H40" s="20">
        <f t="shared" si="3"/>
        <v>194</v>
      </c>
      <c r="I40" s="3">
        <f>I41</f>
        <v>58</v>
      </c>
      <c r="J40" s="3">
        <f>J41</f>
        <v>49</v>
      </c>
      <c r="K40" s="3">
        <f>K41</f>
        <v>39</v>
      </c>
      <c r="L40" s="3">
        <f>L41</f>
        <v>48</v>
      </c>
      <c r="M40" s="3">
        <f t="shared" ref="M40:M53" si="22">SUM(I40:L40)</f>
        <v>194</v>
      </c>
      <c r="N40" s="3">
        <f>N41</f>
        <v>0</v>
      </c>
      <c r="O40" s="3">
        <f>O41</f>
        <v>0</v>
      </c>
      <c r="P40" s="3">
        <f>P41</f>
        <v>0</v>
      </c>
      <c r="Q40" s="3">
        <f>Q41</f>
        <v>0</v>
      </c>
      <c r="R40" s="3">
        <f t="shared" ref="R40:R86" si="23">SUM(N40:Q40)</f>
        <v>0</v>
      </c>
      <c r="S40" s="21"/>
      <c r="T40" s="17"/>
    </row>
    <row r="41" spans="1:20" ht="27" customHeight="1" x14ac:dyDescent="0.25">
      <c r="B41" s="84" t="s">
        <v>41</v>
      </c>
      <c r="C41" s="84"/>
      <c r="D41" s="22">
        <v>310200100001000</v>
      </c>
      <c r="E41" s="2">
        <f t="shared" ref="E41:G41" si="24">E42+E43</f>
        <v>112.1605</v>
      </c>
      <c r="F41" s="2">
        <f t="shared" si="24"/>
        <v>78.839500000000001</v>
      </c>
      <c r="G41" s="2">
        <f t="shared" si="24"/>
        <v>191</v>
      </c>
      <c r="H41" s="23">
        <f t="shared" si="3"/>
        <v>194</v>
      </c>
      <c r="I41" s="2">
        <f>I42+I43</f>
        <v>58</v>
      </c>
      <c r="J41" s="2">
        <f>J42+J43</f>
        <v>49</v>
      </c>
      <c r="K41" s="2">
        <f>K42+K43</f>
        <v>39</v>
      </c>
      <c r="L41" s="2">
        <f>L42+L43</f>
        <v>48</v>
      </c>
      <c r="M41" s="2">
        <f t="shared" si="22"/>
        <v>194</v>
      </c>
      <c r="N41" s="2">
        <f>N42+N43</f>
        <v>0</v>
      </c>
      <c r="O41" s="2">
        <f>O42+O43</f>
        <v>0</v>
      </c>
      <c r="P41" s="2">
        <f>P42+P43</f>
        <v>0</v>
      </c>
      <c r="Q41" s="2">
        <f>Q42+Q43</f>
        <v>0</v>
      </c>
      <c r="R41" s="2">
        <f t="shared" si="23"/>
        <v>0</v>
      </c>
      <c r="S41" s="21"/>
      <c r="T41" s="17"/>
    </row>
    <row r="42" spans="1:20" ht="18" customHeight="1" x14ac:dyDescent="0.25">
      <c r="A42" s="10" t="s">
        <v>72</v>
      </c>
      <c r="B42" s="78" t="s">
        <v>12</v>
      </c>
      <c r="C42" s="78"/>
      <c r="D42" s="22"/>
      <c r="E42" s="2"/>
      <c r="F42" s="44">
        <f t="shared" si="7"/>
        <v>0</v>
      </c>
      <c r="G42" s="2"/>
      <c r="H42" s="23">
        <f t="shared" si="3"/>
        <v>0</v>
      </c>
      <c r="I42" s="2"/>
      <c r="J42" s="2"/>
      <c r="K42" s="2"/>
      <c r="L42" s="2"/>
      <c r="M42" s="2">
        <f t="shared" si="22"/>
        <v>0</v>
      </c>
      <c r="N42" s="2"/>
      <c r="O42" s="2"/>
      <c r="P42" s="2"/>
      <c r="Q42" s="2"/>
      <c r="R42" s="2">
        <f t="shared" si="23"/>
        <v>0</v>
      </c>
      <c r="S42" s="21"/>
      <c r="T42" s="17"/>
    </row>
    <row r="43" spans="1:20" ht="18" customHeight="1" x14ac:dyDescent="0.25">
      <c r="A43" s="10" t="s">
        <v>73</v>
      </c>
      <c r="B43" s="78" t="s">
        <v>13</v>
      </c>
      <c r="C43" s="78"/>
      <c r="D43" s="22"/>
      <c r="E43" s="2">
        <v>112.1605</v>
      </c>
      <c r="F43" s="44">
        <f t="shared" si="7"/>
        <v>78.839500000000001</v>
      </c>
      <c r="G43" s="2">
        <v>191</v>
      </c>
      <c r="H43" s="23">
        <f t="shared" si="3"/>
        <v>194</v>
      </c>
      <c r="I43" s="2">
        <v>58</v>
      </c>
      <c r="J43" s="2">
        <v>49</v>
      </c>
      <c r="K43" s="2">
        <v>39</v>
      </c>
      <c r="L43" s="2">
        <v>48</v>
      </c>
      <c r="M43" s="2">
        <f t="shared" si="22"/>
        <v>194</v>
      </c>
      <c r="N43" s="2"/>
      <c r="O43" s="2"/>
      <c r="P43" s="2"/>
      <c r="Q43" s="2"/>
      <c r="R43" s="2">
        <f t="shared" si="23"/>
        <v>0</v>
      </c>
      <c r="S43" s="21"/>
      <c r="T43" s="17"/>
    </row>
    <row r="44" spans="1:20" s="16" customFormat="1" ht="52.5" customHeight="1" x14ac:dyDescent="0.25">
      <c r="A44" s="10"/>
      <c r="B44" s="83" t="s">
        <v>44</v>
      </c>
      <c r="C44" s="83"/>
      <c r="D44" s="14">
        <v>320000000000000</v>
      </c>
      <c r="E44" s="3">
        <f t="shared" ref="E44:G45" si="25">E45</f>
        <v>15093.718430000001</v>
      </c>
      <c r="F44" s="3">
        <f t="shared" si="25"/>
        <v>5773.2815699999992</v>
      </c>
      <c r="G44" s="3">
        <f t="shared" si="25"/>
        <v>20867</v>
      </c>
      <c r="H44" s="20">
        <f t="shared" si="3"/>
        <v>19467</v>
      </c>
      <c r="I44" s="3">
        <f>I45</f>
        <v>4016.25</v>
      </c>
      <c r="J44" s="3">
        <f t="shared" ref="J44:L45" si="26">J45</f>
        <v>5774.25</v>
      </c>
      <c r="K44" s="3">
        <f t="shared" si="26"/>
        <v>4776.25</v>
      </c>
      <c r="L44" s="3">
        <f t="shared" si="26"/>
        <v>4900.25</v>
      </c>
      <c r="M44" s="3">
        <f t="shared" si="22"/>
        <v>19467</v>
      </c>
      <c r="N44" s="3">
        <f>N45</f>
        <v>0</v>
      </c>
      <c r="O44" s="3">
        <f t="shared" ref="O44:Q45" si="27">O45</f>
        <v>0</v>
      </c>
      <c r="P44" s="3">
        <f t="shared" si="27"/>
        <v>0</v>
      </c>
      <c r="Q44" s="3">
        <f t="shared" si="27"/>
        <v>0</v>
      </c>
      <c r="R44" s="3">
        <f t="shared" si="23"/>
        <v>0</v>
      </c>
      <c r="S44" s="21"/>
      <c r="T44" s="17"/>
    </row>
    <row r="45" spans="1:20" s="16" customFormat="1" ht="37.5" customHeight="1" x14ac:dyDescent="0.25">
      <c r="A45" s="10"/>
      <c r="B45" s="81" t="s">
        <v>42</v>
      </c>
      <c r="C45" s="81"/>
      <c r="D45" s="14">
        <v>320300000000000</v>
      </c>
      <c r="E45" s="3">
        <f t="shared" si="25"/>
        <v>15093.718430000001</v>
      </c>
      <c r="F45" s="3">
        <f t="shared" si="25"/>
        <v>5773.2815699999992</v>
      </c>
      <c r="G45" s="3">
        <f t="shared" si="25"/>
        <v>20867</v>
      </c>
      <c r="H45" s="20">
        <f t="shared" si="3"/>
        <v>19467</v>
      </c>
      <c r="I45" s="3">
        <f>I46</f>
        <v>4016.25</v>
      </c>
      <c r="J45" s="3">
        <f t="shared" si="26"/>
        <v>5774.25</v>
      </c>
      <c r="K45" s="3">
        <f t="shared" si="26"/>
        <v>4776.25</v>
      </c>
      <c r="L45" s="3">
        <f t="shared" si="26"/>
        <v>4900.25</v>
      </c>
      <c r="M45" s="3">
        <f t="shared" si="22"/>
        <v>19467</v>
      </c>
      <c r="N45" s="3">
        <f>N46</f>
        <v>0</v>
      </c>
      <c r="O45" s="3">
        <f t="shared" si="27"/>
        <v>0</v>
      </c>
      <c r="P45" s="3">
        <f t="shared" si="27"/>
        <v>0</v>
      </c>
      <c r="Q45" s="3">
        <f t="shared" si="27"/>
        <v>0</v>
      </c>
      <c r="R45" s="3">
        <f t="shared" si="23"/>
        <v>0</v>
      </c>
      <c r="S45" s="21"/>
      <c r="T45" s="17"/>
    </row>
    <row r="46" spans="1:20" s="16" customFormat="1" ht="31.5" customHeight="1" x14ac:dyDescent="0.25">
      <c r="A46" s="10"/>
      <c r="B46" s="82" t="s">
        <v>43</v>
      </c>
      <c r="C46" s="82"/>
      <c r="D46" s="14">
        <v>320300100001000</v>
      </c>
      <c r="E46" s="3">
        <f t="shared" ref="E46:G46" si="28">E47+E48+E49</f>
        <v>15093.718430000001</v>
      </c>
      <c r="F46" s="3">
        <f t="shared" si="28"/>
        <v>5773.2815699999992</v>
      </c>
      <c r="G46" s="3">
        <f t="shared" si="28"/>
        <v>20867</v>
      </c>
      <c r="H46" s="20">
        <f t="shared" si="3"/>
        <v>19467</v>
      </c>
      <c r="I46" s="3">
        <f>I47+I48+I49</f>
        <v>4016.25</v>
      </c>
      <c r="J46" s="3">
        <f>J47+J48+J49</f>
        <v>5774.25</v>
      </c>
      <c r="K46" s="3">
        <f>K47+K48+K49</f>
        <v>4776.25</v>
      </c>
      <c r="L46" s="3">
        <f>L47+L48+L49</f>
        <v>4900.25</v>
      </c>
      <c r="M46" s="3">
        <f t="shared" si="22"/>
        <v>19467</v>
      </c>
      <c r="N46" s="3">
        <f>N47+N48+N49</f>
        <v>0</v>
      </c>
      <c r="O46" s="3">
        <f>O47+O48+O49</f>
        <v>0</v>
      </c>
      <c r="P46" s="3">
        <f>P47+P48+P49</f>
        <v>0</v>
      </c>
      <c r="Q46" s="3">
        <f>Q47+Q48+Q49</f>
        <v>0</v>
      </c>
      <c r="R46" s="3">
        <f t="shared" si="23"/>
        <v>0</v>
      </c>
      <c r="S46" s="21"/>
      <c r="T46" s="17"/>
    </row>
    <row r="47" spans="1:20" ht="18" customHeight="1" x14ac:dyDescent="0.25">
      <c r="A47" s="10" t="s">
        <v>72</v>
      </c>
      <c r="B47" s="78" t="s">
        <v>12</v>
      </c>
      <c r="C47" s="78"/>
      <c r="D47" s="22"/>
      <c r="E47" s="2">
        <v>4149.9372800000001</v>
      </c>
      <c r="F47" s="44">
        <f t="shared" si="7"/>
        <v>1735.0627199999999</v>
      </c>
      <c r="G47" s="2">
        <v>5885</v>
      </c>
      <c r="H47" s="23">
        <f t="shared" si="3"/>
        <v>5831</v>
      </c>
      <c r="I47" s="2">
        <v>1238.2500000000002</v>
      </c>
      <c r="J47" s="2">
        <v>1663.25</v>
      </c>
      <c r="K47" s="2">
        <v>1238.2500000000002</v>
      </c>
      <c r="L47" s="2">
        <v>1691.25</v>
      </c>
      <c r="M47" s="2">
        <f t="shared" si="22"/>
        <v>5831</v>
      </c>
      <c r="N47" s="2"/>
      <c r="O47" s="2"/>
      <c r="P47" s="2"/>
      <c r="Q47" s="2"/>
      <c r="R47" s="2">
        <f t="shared" si="23"/>
        <v>0</v>
      </c>
      <c r="S47" s="21"/>
      <c r="T47" s="17"/>
    </row>
    <row r="48" spans="1:20" ht="18" customHeight="1" x14ac:dyDescent="0.25">
      <c r="A48" s="10" t="s">
        <v>73</v>
      </c>
      <c r="B48" s="78" t="s">
        <v>13</v>
      </c>
      <c r="C48" s="78"/>
      <c r="D48" s="22"/>
      <c r="E48" s="2">
        <v>10943.781150000001</v>
      </c>
      <c r="F48" s="44">
        <f t="shared" si="7"/>
        <v>4038.2188499999993</v>
      </c>
      <c r="G48" s="2">
        <v>14982</v>
      </c>
      <c r="H48" s="23">
        <f t="shared" si="3"/>
        <v>13636</v>
      </c>
      <c r="I48" s="2">
        <v>2778</v>
      </c>
      <c r="J48" s="2">
        <v>4111</v>
      </c>
      <c r="K48" s="2">
        <v>3538</v>
      </c>
      <c r="L48" s="2">
        <v>3209</v>
      </c>
      <c r="M48" s="2">
        <f t="shared" si="22"/>
        <v>13636</v>
      </c>
      <c r="N48" s="2"/>
      <c r="O48" s="2"/>
      <c r="P48" s="2"/>
      <c r="Q48" s="2"/>
      <c r="R48" s="2">
        <f t="shared" si="23"/>
        <v>0</v>
      </c>
      <c r="S48" s="21"/>
      <c r="T48" s="17"/>
    </row>
    <row r="49" spans="1:20" ht="18" customHeight="1" x14ac:dyDescent="0.25">
      <c r="A49" s="10" t="s">
        <v>106</v>
      </c>
      <c r="B49" s="78" t="s">
        <v>14</v>
      </c>
      <c r="C49" s="78"/>
      <c r="D49" s="22"/>
      <c r="E49" s="2"/>
      <c r="F49" s="44">
        <f t="shared" si="7"/>
        <v>0</v>
      </c>
      <c r="G49" s="2"/>
      <c r="H49" s="23">
        <f t="shared" si="3"/>
        <v>0</v>
      </c>
      <c r="I49" s="2"/>
      <c r="J49" s="2"/>
      <c r="K49" s="2"/>
      <c r="L49" s="2"/>
      <c r="M49" s="2">
        <f t="shared" si="22"/>
        <v>0</v>
      </c>
      <c r="N49" s="2"/>
      <c r="O49" s="2"/>
      <c r="P49" s="2"/>
      <c r="Q49" s="2"/>
      <c r="R49" s="2">
        <f t="shared" si="23"/>
        <v>0</v>
      </c>
      <c r="S49" s="21"/>
      <c r="T49" s="17"/>
    </row>
    <row r="50" spans="1:20" s="16" customFormat="1" ht="18" customHeight="1" x14ac:dyDescent="0.25">
      <c r="B50" s="79" t="s">
        <v>4</v>
      </c>
      <c r="C50" s="79"/>
      <c r="D50" s="14">
        <v>104102</v>
      </c>
      <c r="E50" s="3">
        <f t="shared" ref="E50:G50" si="29">E51+E56+E63</f>
        <v>2101.92884</v>
      </c>
      <c r="F50" s="3">
        <f t="shared" si="29"/>
        <v>832.07115999999996</v>
      </c>
      <c r="G50" s="3">
        <f t="shared" si="29"/>
        <v>2934</v>
      </c>
      <c r="H50" s="20">
        <f t="shared" si="3"/>
        <v>3027</v>
      </c>
      <c r="I50" s="3">
        <f>I51+I56+I63</f>
        <v>756.75</v>
      </c>
      <c r="J50" s="3">
        <f>J51+J56+J63</f>
        <v>756.75</v>
      </c>
      <c r="K50" s="3">
        <f>K51+K56+K63</f>
        <v>756.75</v>
      </c>
      <c r="L50" s="3">
        <f>L51+L56+L63</f>
        <v>756.75</v>
      </c>
      <c r="M50" s="3">
        <f t="shared" si="22"/>
        <v>3027</v>
      </c>
      <c r="N50" s="3">
        <f>N51+N56+N63</f>
        <v>0</v>
      </c>
      <c r="O50" s="3">
        <f>O51+O56+O63</f>
        <v>0</v>
      </c>
      <c r="P50" s="3">
        <f>P51+P56+P63</f>
        <v>0</v>
      </c>
      <c r="Q50" s="3">
        <f>Q51+Q56+Q63</f>
        <v>0</v>
      </c>
      <c r="R50" s="3">
        <f t="shared" si="23"/>
        <v>0</v>
      </c>
      <c r="S50" s="21"/>
      <c r="T50" s="17"/>
    </row>
    <row r="51" spans="1:20" s="16" customFormat="1" ht="18" customHeight="1" x14ac:dyDescent="0.25">
      <c r="B51" s="80" t="s">
        <v>31</v>
      </c>
      <c r="C51" s="80"/>
      <c r="D51" s="14">
        <v>100000000000000</v>
      </c>
      <c r="E51" s="3">
        <f t="shared" ref="E51:G51" si="30">E52+E54</f>
        <v>762.79534000000001</v>
      </c>
      <c r="F51" s="3">
        <f t="shared" si="30"/>
        <v>274.20465999999999</v>
      </c>
      <c r="G51" s="3">
        <f t="shared" si="30"/>
        <v>1037</v>
      </c>
      <c r="H51" s="20">
        <f t="shared" si="3"/>
        <v>1135</v>
      </c>
      <c r="I51" s="3">
        <f>I52+I54</f>
        <v>283.75</v>
      </c>
      <c r="J51" s="3">
        <f>J52+J54</f>
        <v>283.75</v>
      </c>
      <c r="K51" s="3">
        <f>K52+K54</f>
        <v>283.75</v>
      </c>
      <c r="L51" s="3">
        <f>L52+L54</f>
        <v>283.75</v>
      </c>
      <c r="M51" s="3">
        <f t="shared" si="22"/>
        <v>1135</v>
      </c>
      <c r="N51" s="3">
        <f>N52+N54</f>
        <v>0</v>
      </c>
      <c r="O51" s="3">
        <f>O52+O54</f>
        <v>0</v>
      </c>
      <c r="P51" s="3">
        <f>P52+P54</f>
        <v>0</v>
      </c>
      <c r="Q51" s="3">
        <f>Q52+Q54</f>
        <v>0</v>
      </c>
      <c r="R51" s="3">
        <f t="shared" si="23"/>
        <v>0</v>
      </c>
      <c r="S51" s="21"/>
      <c r="T51" s="17"/>
    </row>
    <row r="52" spans="1:20" s="16" customFormat="1" ht="18" customHeight="1" x14ac:dyDescent="0.25">
      <c r="B52" s="85" t="s">
        <v>32</v>
      </c>
      <c r="C52" s="85"/>
      <c r="D52" s="14">
        <v>100000100001000</v>
      </c>
      <c r="E52" s="3">
        <f t="shared" ref="E52:G52" si="31">E53</f>
        <v>762.79534000000001</v>
      </c>
      <c r="F52" s="3">
        <f t="shared" si="31"/>
        <v>274.20465999999999</v>
      </c>
      <c r="G52" s="3">
        <f t="shared" si="31"/>
        <v>1037</v>
      </c>
      <c r="H52" s="20">
        <f t="shared" si="3"/>
        <v>1135</v>
      </c>
      <c r="I52" s="3">
        <f>I53</f>
        <v>283.75</v>
      </c>
      <c r="J52" s="3">
        <f>J53</f>
        <v>283.75</v>
      </c>
      <c r="K52" s="3">
        <f>K53</f>
        <v>283.75</v>
      </c>
      <c r="L52" s="3">
        <f>L53</f>
        <v>283.75</v>
      </c>
      <c r="M52" s="3">
        <f t="shared" si="22"/>
        <v>1135</v>
      </c>
      <c r="N52" s="3">
        <f>N53</f>
        <v>0</v>
      </c>
      <c r="O52" s="3">
        <f>O53</f>
        <v>0</v>
      </c>
      <c r="P52" s="3">
        <f>P53</f>
        <v>0</v>
      </c>
      <c r="Q52" s="3">
        <f>Q53</f>
        <v>0</v>
      </c>
      <c r="R52" s="3">
        <f t="shared" si="23"/>
        <v>0</v>
      </c>
      <c r="S52" s="21"/>
      <c r="T52" s="17"/>
    </row>
    <row r="53" spans="1:20" ht="18" customHeight="1" x14ac:dyDescent="0.25">
      <c r="B53" s="78" t="s">
        <v>12</v>
      </c>
      <c r="C53" s="78"/>
      <c r="D53" s="22"/>
      <c r="E53" s="2">
        <v>762.79534000000001</v>
      </c>
      <c r="F53" s="44">
        <f t="shared" si="7"/>
        <v>274.20465999999999</v>
      </c>
      <c r="G53" s="2">
        <v>1037</v>
      </c>
      <c r="H53" s="23">
        <f t="shared" si="3"/>
        <v>1135</v>
      </c>
      <c r="I53" s="2">
        <v>283.75</v>
      </c>
      <c r="J53" s="2">
        <v>283.75</v>
      </c>
      <c r="K53" s="2">
        <v>283.75</v>
      </c>
      <c r="L53" s="2">
        <v>283.75</v>
      </c>
      <c r="M53" s="2">
        <f t="shared" si="22"/>
        <v>1135</v>
      </c>
      <c r="N53" s="2"/>
      <c r="O53" s="2"/>
      <c r="P53" s="2"/>
      <c r="Q53" s="2"/>
      <c r="R53" s="2">
        <f t="shared" si="23"/>
        <v>0</v>
      </c>
      <c r="S53" s="21"/>
      <c r="T53" s="17"/>
    </row>
    <row r="54" spans="1:20" ht="18" customHeight="1" x14ac:dyDescent="0.25">
      <c r="B54" s="85" t="s">
        <v>33</v>
      </c>
      <c r="C54" s="85"/>
      <c r="D54" s="22">
        <v>100000100002000</v>
      </c>
      <c r="E54" s="2">
        <f t="shared" ref="E54:G54" si="32">E55</f>
        <v>0</v>
      </c>
      <c r="F54" s="2">
        <f t="shared" si="32"/>
        <v>0</v>
      </c>
      <c r="G54" s="2">
        <f t="shared" si="32"/>
        <v>0</v>
      </c>
      <c r="H54" s="23">
        <f t="shared" si="3"/>
        <v>0</v>
      </c>
      <c r="I54" s="2">
        <f>I55</f>
        <v>0</v>
      </c>
      <c r="J54" s="2">
        <f>J55</f>
        <v>0</v>
      </c>
      <c r="K54" s="2">
        <f>K55</f>
        <v>0</v>
      </c>
      <c r="L54" s="2">
        <f>L55</f>
        <v>0</v>
      </c>
      <c r="M54" s="2">
        <f t="shared" ref="M54:M81" si="33">SUM(I54:L54)</f>
        <v>0</v>
      </c>
      <c r="N54" s="2">
        <f>N55</f>
        <v>0</v>
      </c>
      <c r="O54" s="2">
        <f>O55</f>
        <v>0</v>
      </c>
      <c r="P54" s="2">
        <f>P55</f>
        <v>0</v>
      </c>
      <c r="Q54" s="2">
        <f>Q55</f>
        <v>0</v>
      </c>
      <c r="R54" s="2">
        <f t="shared" si="23"/>
        <v>0</v>
      </c>
      <c r="S54" s="21"/>
      <c r="T54" s="17"/>
    </row>
    <row r="55" spans="1:20" ht="18" customHeight="1" x14ac:dyDescent="0.25">
      <c r="B55" s="78" t="s">
        <v>12</v>
      </c>
      <c r="C55" s="78"/>
      <c r="D55" s="22"/>
      <c r="E55" s="2"/>
      <c r="F55" s="2"/>
      <c r="G55" s="2"/>
      <c r="H55" s="23">
        <f t="shared" si="3"/>
        <v>0</v>
      </c>
      <c r="I55" s="2"/>
      <c r="J55" s="2"/>
      <c r="K55" s="2"/>
      <c r="L55" s="2"/>
      <c r="M55" s="2">
        <f t="shared" si="33"/>
        <v>0</v>
      </c>
      <c r="N55" s="2"/>
      <c r="O55" s="2"/>
      <c r="P55" s="2"/>
      <c r="Q55" s="2"/>
      <c r="R55" s="2">
        <f t="shared" si="23"/>
        <v>0</v>
      </c>
      <c r="S55" s="21"/>
      <c r="T55" s="17"/>
    </row>
    <row r="56" spans="1:20" s="16" customFormat="1" ht="18" customHeight="1" x14ac:dyDescent="0.25">
      <c r="B56" s="80" t="s">
        <v>34</v>
      </c>
      <c r="C56" s="80"/>
      <c r="D56" s="14">
        <v>200000000000000</v>
      </c>
      <c r="E56" s="3">
        <f t="shared" ref="E56:G56" si="34">E57+E59+E61</f>
        <v>0</v>
      </c>
      <c r="F56" s="3">
        <f t="shared" si="34"/>
        <v>0</v>
      </c>
      <c r="G56" s="3">
        <f t="shared" si="34"/>
        <v>0</v>
      </c>
      <c r="H56" s="20">
        <f t="shared" si="3"/>
        <v>0</v>
      </c>
      <c r="I56" s="3">
        <f>I57+I59+I61</f>
        <v>0</v>
      </c>
      <c r="J56" s="3">
        <f>J57+J59+J61</f>
        <v>0</v>
      </c>
      <c r="K56" s="3">
        <f>K57+K59+K61</f>
        <v>0</v>
      </c>
      <c r="L56" s="3">
        <f>L57+L59+L61</f>
        <v>0</v>
      </c>
      <c r="M56" s="3">
        <f t="shared" si="33"/>
        <v>0</v>
      </c>
      <c r="N56" s="3">
        <f>N57+N59+N61</f>
        <v>0</v>
      </c>
      <c r="O56" s="3">
        <f>O57+O59+O61</f>
        <v>0</v>
      </c>
      <c r="P56" s="3">
        <f>P57+P59+P61</f>
        <v>0</v>
      </c>
      <c r="Q56" s="3">
        <f>Q57+Q59+Q61</f>
        <v>0</v>
      </c>
      <c r="R56" s="3">
        <f t="shared" si="23"/>
        <v>0</v>
      </c>
      <c r="S56" s="21"/>
      <c r="T56" s="17"/>
    </row>
    <row r="57" spans="1:20" s="16" customFormat="1" ht="18" customHeight="1" x14ac:dyDescent="0.25">
      <c r="B57" s="81" t="s">
        <v>35</v>
      </c>
      <c r="C57" s="81"/>
      <c r="D57" s="14">
        <v>200000100001000</v>
      </c>
      <c r="E57" s="3">
        <f t="shared" ref="E57:G57" si="35">E58</f>
        <v>0</v>
      </c>
      <c r="F57" s="3">
        <f t="shared" si="35"/>
        <v>0</v>
      </c>
      <c r="G57" s="3">
        <f t="shared" si="35"/>
        <v>0</v>
      </c>
      <c r="H57" s="20">
        <f t="shared" si="3"/>
        <v>0</v>
      </c>
      <c r="I57" s="3">
        <f>I58</f>
        <v>0</v>
      </c>
      <c r="J57" s="3">
        <f>J58</f>
        <v>0</v>
      </c>
      <c r="K57" s="3">
        <f>K58</f>
        <v>0</v>
      </c>
      <c r="L57" s="3">
        <f>L58</f>
        <v>0</v>
      </c>
      <c r="M57" s="3">
        <f t="shared" si="33"/>
        <v>0</v>
      </c>
      <c r="N57" s="3">
        <f>N58</f>
        <v>0</v>
      </c>
      <c r="O57" s="3">
        <f>O58</f>
        <v>0</v>
      </c>
      <c r="P57" s="3">
        <f>P58</f>
        <v>0</v>
      </c>
      <c r="Q57" s="3">
        <f>Q58</f>
        <v>0</v>
      </c>
      <c r="R57" s="3">
        <f t="shared" si="23"/>
        <v>0</v>
      </c>
      <c r="S57" s="21"/>
      <c r="T57" s="17"/>
    </row>
    <row r="58" spans="1:20" ht="18" customHeight="1" x14ac:dyDescent="0.25">
      <c r="B58" s="78" t="s">
        <v>12</v>
      </c>
      <c r="C58" s="78"/>
      <c r="D58" s="22"/>
      <c r="E58" s="2"/>
      <c r="F58" s="2"/>
      <c r="G58" s="2"/>
      <c r="H58" s="23">
        <f t="shared" si="3"/>
        <v>0</v>
      </c>
      <c r="I58" s="2"/>
      <c r="J58" s="2"/>
      <c r="K58" s="2"/>
      <c r="L58" s="2"/>
      <c r="M58" s="2">
        <f t="shared" si="33"/>
        <v>0</v>
      </c>
      <c r="N58" s="2"/>
      <c r="O58" s="2"/>
      <c r="P58" s="2"/>
      <c r="Q58" s="2"/>
      <c r="R58" s="2">
        <f t="shared" si="23"/>
        <v>0</v>
      </c>
      <c r="S58" s="21"/>
      <c r="T58" s="17"/>
    </row>
    <row r="59" spans="1:20" s="16" customFormat="1" ht="33" customHeight="1" x14ac:dyDescent="0.25">
      <c r="B59" s="81" t="s">
        <v>36</v>
      </c>
      <c r="C59" s="81"/>
      <c r="D59" s="14">
        <v>200000100002000</v>
      </c>
      <c r="E59" s="3">
        <f t="shared" ref="E59:G59" si="36">E60</f>
        <v>0</v>
      </c>
      <c r="F59" s="3">
        <f t="shared" si="36"/>
        <v>0</v>
      </c>
      <c r="G59" s="3">
        <f t="shared" si="36"/>
        <v>0</v>
      </c>
      <c r="H59" s="20">
        <f t="shared" si="3"/>
        <v>0</v>
      </c>
      <c r="I59" s="3">
        <f>I60</f>
        <v>0</v>
      </c>
      <c r="J59" s="3">
        <f>J60</f>
        <v>0</v>
      </c>
      <c r="K59" s="3">
        <f>K60</f>
        <v>0</v>
      </c>
      <c r="L59" s="3">
        <f>L60</f>
        <v>0</v>
      </c>
      <c r="M59" s="3">
        <f t="shared" si="33"/>
        <v>0</v>
      </c>
      <c r="N59" s="3">
        <f>N60</f>
        <v>0</v>
      </c>
      <c r="O59" s="3">
        <f>O60</f>
        <v>0</v>
      </c>
      <c r="P59" s="3">
        <f>P60</f>
        <v>0</v>
      </c>
      <c r="Q59" s="3">
        <f>Q60</f>
        <v>0</v>
      </c>
      <c r="R59" s="3">
        <f t="shared" si="23"/>
        <v>0</v>
      </c>
      <c r="S59" s="21"/>
      <c r="T59" s="17"/>
    </row>
    <row r="60" spans="1:20" ht="18" customHeight="1" x14ac:dyDescent="0.25">
      <c r="B60" s="78" t="s">
        <v>12</v>
      </c>
      <c r="C60" s="78"/>
      <c r="D60" s="22"/>
      <c r="E60" s="2"/>
      <c r="F60" s="2"/>
      <c r="G60" s="2"/>
      <c r="H60" s="23">
        <f t="shared" si="3"/>
        <v>0</v>
      </c>
      <c r="I60" s="2"/>
      <c r="J60" s="2"/>
      <c r="K60" s="2"/>
      <c r="L60" s="2"/>
      <c r="M60" s="2">
        <f t="shared" si="33"/>
        <v>0</v>
      </c>
      <c r="N60" s="2"/>
      <c r="O60" s="2"/>
      <c r="P60" s="2"/>
      <c r="Q60" s="2"/>
      <c r="R60" s="2">
        <f t="shared" si="23"/>
        <v>0</v>
      </c>
      <c r="S60" s="21"/>
      <c r="T60" s="17"/>
    </row>
    <row r="61" spans="1:20" s="16" customFormat="1" ht="18" customHeight="1" x14ac:dyDescent="0.25">
      <c r="B61" s="81" t="s">
        <v>37</v>
      </c>
      <c r="C61" s="81"/>
      <c r="D61" s="14">
        <v>200000100003000</v>
      </c>
      <c r="E61" s="3">
        <f t="shared" ref="E61:G61" si="37">E62</f>
        <v>0</v>
      </c>
      <c r="F61" s="3">
        <f t="shared" si="37"/>
        <v>0</v>
      </c>
      <c r="G61" s="3">
        <f t="shared" si="37"/>
        <v>0</v>
      </c>
      <c r="H61" s="20">
        <f t="shared" si="3"/>
        <v>0</v>
      </c>
      <c r="I61" s="3">
        <f>I62</f>
        <v>0</v>
      </c>
      <c r="J61" s="3">
        <f>J62</f>
        <v>0</v>
      </c>
      <c r="K61" s="3">
        <f>K62</f>
        <v>0</v>
      </c>
      <c r="L61" s="3">
        <f>L62</f>
        <v>0</v>
      </c>
      <c r="M61" s="3">
        <f t="shared" si="33"/>
        <v>0</v>
      </c>
      <c r="N61" s="3">
        <f>N62</f>
        <v>0</v>
      </c>
      <c r="O61" s="3">
        <f>O62</f>
        <v>0</v>
      </c>
      <c r="P61" s="3">
        <f>P62</f>
        <v>0</v>
      </c>
      <c r="Q61" s="3">
        <f>Q62</f>
        <v>0</v>
      </c>
      <c r="R61" s="3">
        <f t="shared" si="23"/>
        <v>0</v>
      </c>
      <c r="S61" s="21"/>
      <c r="T61" s="17"/>
    </row>
    <row r="62" spans="1:20" ht="18" customHeight="1" x14ac:dyDescent="0.25">
      <c r="B62" s="78" t="s">
        <v>12</v>
      </c>
      <c r="C62" s="78"/>
      <c r="D62" s="22"/>
      <c r="E62" s="2"/>
      <c r="F62" s="2"/>
      <c r="G62" s="2"/>
      <c r="H62" s="23">
        <f t="shared" si="3"/>
        <v>0</v>
      </c>
      <c r="I62" s="2"/>
      <c r="J62" s="2"/>
      <c r="K62" s="2"/>
      <c r="L62" s="2"/>
      <c r="M62" s="2">
        <f t="shared" si="33"/>
        <v>0</v>
      </c>
      <c r="N62" s="2"/>
      <c r="O62" s="2"/>
      <c r="P62" s="2"/>
      <c r="Q62" s="2"/>
      <c r="R62" s="2">
        <f t="shared" si="23"/>
        <v>0</v>
      </c>
      <c r="S62" s="21"/>
      <c r="T62" s="17"/>
    </row>
    <row r="63" spans="1:20" s="16" customFormat="1" ht="18" customHeight="1" x14ac:dyDescent="0.25">
      <c r="B63" s="80" t="s">
        <v>38</v>
      </c>
      <c r="C63" s="80"/>
      <c r="D63" s="14">
        <v>300000000000000</v>
      </c>
      <c r="E63" s="3">
        <f t="shared" ref="E63:G63" si="38">E64+E71</f>
        <v>1339.1334999999999</v>
      </c>
      <c r="F63" s="3">
        <f t="shared" si="38"/>
        <v>557.86649999999997</v>
      </c>
      <c r="G63" s="3">
        <f t="shared" si="38"/>
        <v>1897</v>
      </c>
      <c r="H63" s="20">
        <f t="shared" si="3"/>
        <v>1892</v>
      </c>
      <c r="I63" s="3">
        <f>I64+I71</f>
        <v>473</v>
      </c>
      <c r="J63" s="3">
        <f>J64+J71</f>
        <v>473</v>
      </c>
      <c r="K63" s="3">
        <f>K64+K71</f>
        <v>473</v>
      </c>
      <c r="L63" s="3">
        <f>L64+L71</f>
        <v>473</v>
      </c>
      <c r="M63" s="3">
        <f t="shared" si="33"/>
        <v>1892</v>
      </c>
      <c r="N63" s="3">
        <f>N64+N71</f>
        <v>0</v>
      </c>
      <c r="O63" s="3">
        <f>O64+O71</f>
        <v>0</v>
      </c>
      <c r="P63" s="3">
        <f>P64+P71</f>
        <v>0</v>
      </c>
      <c r="Q63" s="3">
        <f>Q64+Q71</f>
        <v>0</v>
      </c>
      <c r="R63" s="3">
        <f t="shared" si="23"/>
        <v>0</v>
      </c>
      <c r="S63" s="21"/>
      <c r="T63" s="17"/>
    </row>
    <row r="64" spans="1:20" s="16" customFormat="1" ht="41.25" customHeight="1" x14ac:dyDescent="0.25">
      <c r="B64" s="83" t="s">
        <v>39</v>
      </c>
      <c r="C64" s="83"/>
      <c r="D64" s="14">
        <v>310000000000000</v>
      </c>
      <c r="E64" s="3">
        <f t="shared" ref="E64:G64" si="39">E65+E68</f>
        <v>941.57806000000005</v>
      </c>
      <c r="F64" s="3">
        <f t="shared" si="39"/>
        <v>398.42193999999995</v>
      </c>
      <c r="G64" s="3">
        <f t="shared" si="39"/>
        <v>1340</v>
      </c>
      <c r="H64" s="20">
        <f t="shared" si="3"/>
        <v>1341</v>
      </c>
      <c r="I64" s="3">
        <f>I65+I68</f>
        <v>335.25</v>
      </c>
      <c r="J64" s="3">
        <f>J65+J68</f>
        <v>335.25</v>
      </c>
      <c r="K64" s="3">
        <f>K65+K68</f>
        <v>335.25</v>
      </c>
      <c r="L64" s="3">
        <f>L65+L68</f>
        <v>335.25</v>
      </c>
      <c r="M64" s="3">
        <f t="shared" si="33"/>
        <v>1341</v>
      </c>
      <c r="N64" s="3">
        <f>N65+N68</f>
        <v>0</v>
      </c>
      <c r="O64" s="3">
        <f>O65+O68</f>
        <v>0</v>
      </c>
      <c r="P64" s="3">
        <f>P65+P68</f>
        <v>0</v>
      </c>
      <c r="Q64" s="3">
        <f>Q65+Q68</f>
        <v>0</v>
      </c>
      <c r="R64" s="3">
        <f t="shared" si="23"/>
        <v>0</v>
      </c>
      <c r="S64" s="21"/>
      <c r="T64" s="17"/>
    </row>
    <row r="65" spans="2:20" s="16" customFormat="1" ht="36" customHeight="1" x14ac:dyDescent="0.25">
      <c r="B65" s="81" t="s">
        <v>46</v>
      </c>
      <c r="C65" s="81"/>
      <c r="D65" s="14">
        <v>310100000000000</v>
      </c>
      <c r="E65" s="3">
        <f t="shared" ref="E65:G66" si="40">E66</f>
        <v>941.57806000000005</v>
      </c>
      <c r="F65" s="3">
        <f t="shared" si="40"/>
        <v>398.42193999999995</v>
      </c>
      <c r="G65" s="3">
        <f t="shared" si="40"/>
        <v>1340</v>
      </c>
      <c r="H65" s="20">
        <f t="shared" si="3"/>
        <v>1341</v>
      </c>
      <c r="I65" s="3">
        <f>I66</f>
        <v>335.25</v>
      </c>
      <c r="J65" s="3">
        <f t="shared" ref="J65:L66" si="41">J66</f>
        <v>335.25</v>
      </c>
      <c r="K65" s="3">
        <f t="shared" si="41"/>
        <v>335.25</v>
      </c>
      <c r="L65" s="3">
        <f t="shared" si="41"/>
        <v>335.25</v>
      </c>
      <c r="M65" s="3">
        <f t="shared" si="33"/>
        <v>1341</v>
      </c>
      <c r="N65" s="3">
        <f>N66</f>
        <v>0</v>
      </c>
      <c r="O65" s="3">
        <f t="shared" ref="O65:Q66" si="42">O66</f>
        <v>0</v>
      </c>
      <c r="P65" s="3">
        <f t="shared" si="42"/>
        <v>0</v>
      </c>
      <c r="Q65" s="3">
        <f t="shared" si="42"/>
        <v>0</v>
      </c>
      <c r="R65" s="3">
        <f t="shared" si="23"/>
        <v>0</v>
      </c>
      <c r="S65" s="21"/>
      <c r="T65" s="17"/>
    </row>
    <row r="66" spans="2:20" ht="18" customHeight="1" x14ac:dyDescent="0.25">
      <c r="B66" s="84" t="s">
        <v>40</v>
      </c>
      <c r="C66" s="84"/>
      <c r="D66" s="22">
        <v>310100100001000</v>
      </c>
      <c r="E66" s="2">
        <f t="shared" si="40"/>
        <v>941.57806000000005</v>
      </c>
      <c r="F66" s="2">
        <f t="shared" si="40"/>
        <v>398.42193999999995</v>
      </c>
      <c r="G66" s="2">
        <f t="shared" si="40"/>
        <v>1340</v>
      </c>
      <c r="H66" s="23">
        <f t="shared" si="3"/>
        <v>1341</v>
      </c>
      <c r="I66" s="2">
        <f>I67</f>
        <v>335.25</v>
      </c>
      <c r="J66" s="2">
        <f t="shared" si="41"/>
        <v>335.25</v>
      </c>
      <c r="K66" s="2">
        <f t="shared" si="41"/>
        <v>335.25</v>
      </c>
      <c r="L66" s="2">
        <f t="shared" si="41"/>
        <v>335.25</v>
      </c>
      <c r="M66" s="2">
        <f t="shared" si="33"/>
        <v>1341</v>
      </c>
      <c r="N66" s="2">
        <f>N67</f>
        <v>0</v>
      </c>
      <c r="O66" s="2">
        <f t="shared" si="42"/>
        <v>0</v>
      </c>
      <c r="P66" s="2">
        <f t="shared" si="42"/>
        <v>0</v>
      </c>
      <c r="Q66" s="2">
        <f t="shared" si="42"/>
        <v>0</v>
      </c>
      <c r="R66" s="2">
        <f t="shared" si="23"/>
        <v>0</v>
      </c>
      <c r="S66" s="21"/>
      <c r="T66" s="17"/>
    </row>
    <row r="67" spans="2:20" ht="18" customHeight="1" x14ac:dyDescent="0.25">
      <c r="B67" s="78" t="s">
        <v>12</v>
      </c>
      <c r="C67" s="78"/>
      <c r="D67" s="22"/>
      <c r="E67" s="2">
        <v>941.57806000000005</v>
      </c>
      <c r="F67" s="44">
        <f t="shared" si="7"/>
        <v>398.42193999999995</v>
      </c>
      <c r="G67" s="2">
        <v>1340</v>
      </c>
      <c r="H67" s="23">
        <f t="shared" si="3"/>
        <v>1341</v>
      </c>
      <c r="I67" s="2">
        <v>335.25</v>
      </c>
      <c r="J67" s="2">
        <v>335.25</v>
      </c>
      <c r="K67" s="2">
        <v>335.25</v>
      </c>
      <c r="L67" s="2">
        <v>335.25</v>
      </c>
      <c r="M67" s="2">
        <f t="shared" si="33"/>
        <v>1341</v>
      </c>
      <c r="N67" s="2"/>
      <c r="O67" s="2"/>
      <c r="P67" s="2"/>
      <c r="Q67" s="2"/>
      <c r="R67" s="2">
        <f t="shared" si="23"/>
        <v>0</v>
      </c>
      <c r="S67" s="21"/>
      <c r="T67" s="17"/>
    </row>
    <row r="68" spans="2:20" s="16" customFormat="1" ht="35.25" customHeight="1" x14ac:dyDescent="0.25">
      <c r="B68" s="81" t="s">
        <v>45</v>
      </c>
      <c r="C68" s="81"/>
      <c r="D68" s="14">
        <v>310200000000000</v>
      </c>
      <c r="E68" s="3">
        <f t="shared" ref="E68:G69" si="43">E69</f>
        <v>0</v>
      </c>
      <c r="F68" s="3">
        <f t="shared" si="43"/>
        <v>0</v>
      </c>
      <c r="G68" s="3">
        <f t="shared" si="43"/>
        <v>0</v>
      </c>
      <c r="H68" s="20">
        <f t="shared" si="3"/>
        <v>0</v>
      </c>
      <c r="I68" s="3">
        <f>I69</f>
        <v>0</v>
      </c>
      <c r="J68" s="3">
        <f t="shared" ref="J68:L69" si="44">J69</f>
        <v>0</v>
      </c>
      <c r="K68" s="3">
        <f t="shared" si="44"/>
        <v>0</v>
      </c>
      <c r="L68" s="3">
        <f t="shared" si="44"/>
        <v>0</v>
      </c>
      <c r="M68" s="3">
        <f t="shared" si="33"/>
        <v>0</v>
      </c>
      <c r="N68" s="3">
        <f>N69</f>
        <v>0</v>
      </c>
      <c r="O68" s="3">
        <f t="shared" ref="O68:Q69" si="45">O69</f>
        <v>0</v>
      </c>
      <c r="P68" s="3">
        <f t="shared" si="45"/>
        <v>0</v>
      </c>
      <c r="Q68" s="3">
        <f t="shared" si="45"/>
        <v>0</v>
      </c>
      <c r="R68" s="3">
        <f t="shared" si="23"/>
        <v>0</v>
      </c>
      <c r="S68" s="21"/>
      <c r="T68" s="17"/>
    </row>
    <row r="69" spans="2:20" ht="18" customHeight="1" x14ac:dyDescent="0.25">
      <c r="B69" s="84" t="s">
        <v>41</v>
      </c>
      <c r="C69" s="84"/>
      <c r="D69" s="22">
        <v>310200100001000</v>
      </c>
      <c r="E69" s="2">
        <f t="shared" si="43"/>
        <v>0</v>
      </c>
      <c r="F69" s="2">
        <f t="shared" si="43"/>
        <v>0</v>
      </c>
      <c r="G69" s="2">
        <f t="shared" si="43"/>
        <v>0</v>
      </c>
      <c r="H69" s="23">
        <f t="shared" si="3"/>
        <v>0</v>
      </c>
      <c r="I69" s="2">
        <f>I70</f>
        <v>0</v>
      </c>
      <c r="J69" s="2">
        <f t="shared" si="44"/>
        <v>0</v>
      </c>
      <c r="K69" s="2">
        <f t="shared" si="44"/>
        <v>0</v>
      </c>
      <c r="L69" s="2">
        <f t="shared" si="44"/>
        <v>0</v>
      </c>
      <c r="M69" s="2">
        <f t="shared" si="33"/>
        <v>0</v>
      </c>
      <c r="N69" s="2">
        <f>N70</f>
        <v>0</v>
      </c>
      <c r="O69" s="2">
        <f t="shared" si="45"/>
        <v>0</v>
      </c>
      <c r="P69" s="2">
        <f t="shared" si="45"/>
        <v>0</v>
      </c>
      <c r="Q69" s="2">
        <f t="shared" si="45"/>
        <v>0</v>
      </c>
      <c r="R69" s="2">
        <f t="shared" si="23"/>
        <v>0</v>
      </c>
      <c r="S69" s="21"/>
      <c r="T69" s="17"/>
    </row>
    <row r="70" spans="2:20" ht="18" customHeight="1" x14ac:dyDescent="0.25">
      <c r="B70" s="78" t="s">
        <v>12</v>
      </c>
      <c r="C70" s="78"/>
      <c r="D70" s="22"/>
      <c r="E70" s="2"/>
      <c r="F70" s="2"/>
      <c r="G70" s="2"/>
      <c r="H70" s="23">
        <f t="shared" si="3"/>
        <v>0</v>
      </c>
      <c r="I70" s="2"/>
      <c r="J70" s="2"/>
      <c r="K70" s="2"/>
      <c r="L70" s="2"/>
      <c r="M70" s="2">
        <f t="shared" si="33"/>
        <v>0</v>
      </c>
      <c r="N70" s="2"/>
      <c r="O70" s="2"/>
      <c r="P70" s="2"/>
      <c r="Q70" s="2"/>
      <c r="R70" s="2">
        <f t="shared" si="23"/>
        <v>0</v>
      </c>
      <c r="S70" s="21"/>
      <c r="T70" s="17"/>
    </row>
    <row r="71" spans="2:20" s="16" customFormat="1" ht="51" customHeight="1" x14ac:dyDescent="0.25">
      <c r="B71" s="83" t="s">
        <v>44</v>
      </c>
      <c r="C71" s="83"/>
      <c r="D71" s="14">
        <v>320000000000000</v>
      </c>
      <c r="E71" s="3">
        <f t="shared" ref="E71:G73" si="46">E72</f>
        <v>397.55543999999998</v>
      </c>
      <c r="F71" s="3">
        <f t="shared" si="46"/>
        <v>159.44456000000002</v>
      </c>
      <c r="G71" s="3">
        <f t="shared" si="46"/>
        <v>557</v>
      </c>
      <c r="H71" s="20">
        <f t="shared" si="3"/>
        <v>551</v>
      </c>
      <c r="I71" s="3">
        <f>I72</f>
        <v>137.75</v>
      </c>
      <c r="J71" s="3">
        <f t="shared" ref="J71:L73" si="47">J72</f>
        <v>137.75</v>
      </c>
      <c r="K71" s="3">
        <f t="shared" si="47"/>
        <v>137.75</v>
      </c>
      <c r="L71" s="3">
        <f t="shared" si="47"/>
        <v>137.75</v>
      </c>
      <c r="M71" s="3">
        <f t="shared" si="33"/>
        <v>551</v>
      </c>
      <c r="N71" s="3">
        <f>N72</f>
        <v>0</v>
      </c>
      <c r="O71" s="3">
        <f t="shared" ref="O71:Q73" si="48">O72</f>
        <v>0</v>
      </c>
      <c r="P71" s="3">
        <f t="shared" si="48"/>
        <v>0</v>
      </c>
      <c r="Q71" s="3">
        <f t="shared" si="48"/>
        <v>0</v>
      </c>
      <c r="R71" s="3">
        <f t="shared" si="23"/>
        <v>0</v>
      </c>
      <c r="S71" s="21"/>
      <c r="T71" s="17"/>
    </row>
    <row r="72" spans="2:20" s="16" customFormat="1" ht="33.75" customHeight="1" x14ac:dyDescent="0.25">
      <c r="B72" s="81" t="s">
        <v>42</v>
      </c>
      <c r="C72" s="81"/>
      <c r="D72" s="14">
        <v>320300000000000</v>
      </c>
      <c r="E72" s="3">
        <f t="shared" si="46"/>
        <v>397.55543999999998</v>
      </c>
      <c r="F72" s="3">
        <f t="shared" si="46"/>
        <v>159.44456000000002</v>
      </c>
      <c r="G72" s="3">
        <f t="shared" si="46"/>
        <v>557</v>
      </c>
      <c r="H72" s="20">
        <f t="shared" si="3"/>
        <v>551</v>
      </c>
      <c r="I72" s="3">
        <f>I73</f>
        <v>137.75</v>
      </c>
      <c r="J72" s="3">
        <f t="shared" si="47"/>
        <v>137.75</v>
      </c>
      <c r="K72" s="3">
        <f t="shared" si="47"/>
        <v>137.75</v>
      </c>
      <c r="L72" s="3">
        <f t="shared" si="47"/>
        <v>137.75</v>
      </c>
      <c r="M72" s="3">
        <f t="shared" si="33"/>
        <v>551</v>
      </c>
      <c r="N72" s="3">
        <f>N73</f>
        <v>0</v>
      </c>
      <c r="O72" s="3">
        <f t="shared" si="48"/>
        <v>0</v>
      </c>
      <c r="P72" s="3">
        <f t="shared" si="48"/>
        <v>0</v>
      </c>
      <c r="Q72" s="3">
        <f t="shared" si="48"/>
        <v>0</v>
      </c>
      <c r="R72" s="3">
        <f t="shared" si="23"/>
        <v>0</v>
      </c>
      <c r="S72" s="21"/>
      <c r="T72" s="17"/>
    </row>
    <row r="73" spans="2:20" s="16" customFormat="1" ht="36" customHeight="1" x14ac:dyDescent="0.25">
      <c r="B73" s="82" t="s">
        <v>43</v>
      </c>
      <c r="C73" s="82"/>
      <c r="D73" s="14">
        <v>320300100001000</v>
      </c>
      <c r="E73" s="3">
        <f t="shared" si="46"/>
        <v>397.55543999999998</v>
      </c>
      <c r="F73" s="3">
        <f t="shared" si="46"/>
        <v>159.44456000000002</v>
      </c>
      <c r="G73" s="3">
        <f t="shared" si="46"/>
        <v>557</v>
      </c>
      <c r="H73" s="20">
        <f t="shared" si="3"/>
        <v>551</v>
      </c>
      <c r="I73" s="3">
        <f>I74</f>
        <v>137.75</v>
      </c>
      <c r="J73" s="3">
        <f t="shared" si="47"/>
        <v>137.75</v>
      </c>
      <c r="K73" s="3">
        <f t="shared" si="47"/>
        <v>137.75</v>
      </c>
      <c r="L73" s="3">
        <f t="shared" si="47"/>
        <v>137.75</v>
      </c>
      <c r="M73" s="3">
        <f t="shared" si="33"/>
        <v>551</v>
      </c>
      <c r="N73" s="3">
        <f>N74</f>
        <v>0</v>
      </c>
      <c r="O73" s="3">
        <f t="shared" si="48"/>
        <v>0</v>
      </c>
      <c r="P73" s="3">
        <f t="shared" si="48"/>
        <v>0</v>
      </c>
      <c r="Q73" s="3">
        <f t="shared" si="48"/>
        <v>0</v>
      </c>
      <c r="R73" s="3">
        <f t="shared" si="23"/>
        <v>0</v>
      </c>
      <c r="S73" s="21"/>
      <c r="T73" s="17"/>
    </row>
    <row r="74" spans="2:20" ht="18" customHeight="1" x14ac:dyDescent="0.25">
      <c r="B74" s="78" t="s">
        <v>12</v>
      </c>
      <c r="C74" s="78"/>
      <c r="D74" s="22"/>
      <c r="E74" s="2">
        <v>397.55543999999998</v>
      </c>
      <c r="F74" s="44">
        <f t="shared" si="7"/>
        <v>159.44456000000002</v>
      </c>
      <c r="G74" s="2">
        <v>557</v>
      </c>
      <c r="H74" s="23">
        <f t="shared" si="3"/>
        <v>551</v>
      </c>
      <c r="I74" s="2">
        <v>137.75</v>
      </c>
      <c r="J74" s="2">
        <v>137.75</v>
      </c>
      <c r="K74" s="2">
        <v>137.75</v>
      </c>
      <c r="L74" s="2">
        <v>137.75</v>
      </c>
      <c r="M74" s="2">
        <f t="shared" si="33"/>
        <v>551</v>
      </c>
      <c r="N74" s="2"/>
      <c r="O74" s="2"/>
      <c r="P74" s="2"/>
      <c r="Q74" s="2"/>
      <c r="R74" s="2">
        <f t="shared" si="23"/>
        <v>0</v>
      </c>
      <c r="S74" s="21"/>
      <c r="T74" s="17"/>
    </row>
    <row r="75" spans="2:20" s="16" customFormat="1" ht="18" customHeight="1" x14ac:dyDescent="0.25">
      <c r="B75" s="79" t="s">
        <v>107</v>
      </c>
      <c r="C75" s="79"/>
      <c r="D75" s="14">
        <v>104338</v>
      </c>
      <c r="E75" s="3">
        <f t="shared" ref="E75:G78" si="49">E76</f>
        <v>400</v>
      </c>
      <c r="F75" s="3">
        <f t="shared" si="49"/>
        <v>880</v>
      </c>
      <c r="G75" s="3">
        <f t="shared" si="49"/>
        <v>1280</v>
      </c>
      <c r="H75" s="20">
        <f t="shared" si="3"/>
        <v>0</v>
      </c>
      <c r="I75" s="3">
        <f t="shared" ref="I75:L78" si="50">I76</f>
        <v>0</v>
      </c>
      <c r="J75" s="3">
        <f t="shared" si="50"/>
        <v>0</v>
      </c>
      <c r="K75" s="3">
        <f t="shared" si="50"/>
        <v>0</v>
      </c>
      <c r="L75" s="3">
        <f t="shared" si="50"/>
        <v>0</v>
      </c>
      <c r="M75" s="3">
        <f t="shared" si="33"/>
        <v>0</v>
      </c>
      <c r="N75" s="3">
        <f t="shared" ref="N75:Q78" si="51">N76</f>
        <v>0</v>
      </c>
      <c r="O75" s="3">
        <f t="shared" si="51"/>
        <v>0</v>
      </c>
      <c r="P75" s="3">
        <f t="shared" si="51"/>
        <v>0</v>
      </c>
      <c r="Q75" s="3">
        <f t="shared" si="51"/>
        <v>0</v>
      </c>
      <c r="R75" s="3">
        <f t="shared" si="23"/>
        <v>0</v>
      </c>
      <c r="S75" s="21"/>
      <c r="T75" s="17"/>
    </row>
    <row r="76" spans="2:20" s="16" customFormat="1" ht="24" customHeight="1" x14ac:dyDescent="0.25">
      <c r="B76" s="80" t="s">
        <v>38</v>
      </c>
      <c r="C76" s="80"/>
      <c r="D76" s="14">
        <v>300000000000000</v>
      </c>
      <c r="E76" s="3">
        <f t="shared" si="49"/>
        <v>400</v>
      </c>
      <c r="F76" s="3">
        <f t="shared" si="49"/>
        <v>880</v>
      </c>
      <c r="G76" s="3">
        <f t="shared" si="49"/>
        <v>1280</v>
      </c>
      <c r="H76" s="20">
        <f t="shared" si="3"/>
        <v>0</v>
      </c>
      <c r="I76" s="3">
        <f t="shared" si="50"/>
        <v>0</v>
      </c>
      <c r="J76" s="3">
        <f t="shared" si="50"/>
        <v>0</v>
      </c>
      <c r="K76" s="3">
        <f t="shared" si="50"/>
        <v>0</v>
      </c>
      <c r="L76" s="3">
        <f t="shared" si="50"/>
        <v>0</v>
      </c>
      <c r="M76" s="3">
        <f t="shared" si="33"/>
        <v>0</v>
      </c>
      <c r="N76" s="3">
        <f t="shared" si="51"/>
        <v>0</v>
      </c>
      <c r="O76" s="3">
        <f t="shared" si="51"/>
        <v>0</v>
      </c>
      <c r="P76" s="3">
        <f t="shared" si="51"/>
        <v>0</v>
      </c>
      <c r="Q76" s="3">
        <f t="shared" si="51"/>
        <v>0</v>
      </c>
      <c r="R76" s="3">
        <f t="shared" si="23"/>
        <v>0</v>
      </c>
      <c r="S76" s="21"/>
      <c r="T76" s="17"/>
    </row>
    <row r="77" spans="2:20" s="16" customFormat="1" ht="41.25" customHeight="1" x14ac:dyDescent="0.25">
      <c r="B77" s="83" t="s">
        <v>39</v>
      </c>
      <c r="C77" s="83"/>
      <c r="D77" s="14">
        <v>310000000000000</v>
      </c>
      <c r="E77" s="3">
        <f t="shared" si="49"/>
        <v>400</v>
      </c>
      <c r="F77" s="3">
        <f t="shared" si="49"/>
        <v>880</v>
      </c>
      <c r="G77" s="3">
        <f t="shared" si="49"/>
        <v>1280</v>
      </c>
      <c r="H77" s="20">
        <f t="shared" ref="H77:H86" si="52">M77+R77</f>
        <v>0</v>
      </c>
      <c r="I77" s="3">
        <f t="shared" si="50"/>
        <v>0</v>
      </c>
      <c r="J77" s="3">
        <f t="shared" si="50"/>
        <v>0</v>
      </c>
      <c r="K77" s="3">
        <f t="shared" si="50"/>
        <v>0</v>
      </c>
      <c r="L77" s="3">
        <f t="shared" si="50"/>
        <v>0</v>
      </c>
      <c r="M77" s="3">
        <f t="shared" si="33"/>
        <v>0</v>
      </c>
      <c r="N77" s="3">
        <f t="shared" si="51"/>
        <v>0</v>
      </c>
      <c r="O77" s="3">
        <f t="shared" si="51"/>
        <v>0</v>
      </c>
      <c r="P77" s="3">
        <f t="shared" si="51"/>
        <v>0</v>
      </c>
      <c r="Q77" s="3">
        <f t="shared" si="51"/>
        <v>0</v>
      </c>
      <c r="R77" s="3">
        <f t="shared" si="23"/>
        <v>0</v>
      </c>
      <c r="S77" s="21"/>
      <c r="T77" s="17"/>
    </row>
    <row r="78" spans="2:20" s="16" customFormat="1" ht="51" customHeight="1" x14ac:dyDescent="0.25">
      <c r="B78" s="81" t="s">
        <v>45</v>
      </c>
      <c r="C78" s="81"/>
      <c r="D78" s="14">
        <v>310200000000000</v>
      </c>
      <c r="E78" s="3">
        <f t="shared" si="49"/>
        <v>400</v>
      </c>
      <c r="F78" s="3">
        <f t="shared" si="49"/>
        <v>880</v>
      </c>
      <c r="G78" s="3">
        <f t="shared" si="49"/>
        <v>1280</v>
      </c>
      <c r="H78" s="20">
        <f t="shared" si="52"/>
        <v>0</v>
      </c>
      <c r="I78" s="3">
        <f t="shared" si="50"/>
        <v>0</v>
      </c>
      <c r="J78" s="3">
        <f t="shared" si="50"/>
        <v>0</v>
      </c>
      <c r="K78" s="3">
        <f t="shared" si="50"/>
        <v>0</v>
      </c>
      <c r="L78" s="3">
        <f t="shared" si="50"/>
        <v>0</v>
      </c>
      <c r="M78" s="3">
        <f t="shared" si="33"/>
        <v>0</v>
      </c>
      <c r="N78" s="3">
        <f t="shared" si="51"/>
        <v>0</v>
      </c>
      <c r="O78" s="3">
        <f t="shared" si="51"/>
        <v>0</v>
      </c>
      <c r="P78" s="3">
        <f t="shared" si="51"/>
        <v>0</v>
      </c>
      <c r="Q78" s="3">
        <f t="shared" si="51"/>
        <v>0</v>
      </c>
      <c r="R78" s="3">
        <f t="shared" si="23"/>
        <v>0</v>
      </c>
      <c r="S78" s="21"/>
      <c r="T78" s="17"/>
    </row>
    <row r="79" spans="2:20" ht="18" customHeight="1" x14ac:dyDescent="0.25">
      <c r="B79" s="84" t="s">
        <v>41</v>
      </c>
      <c r="C79" s="84"/>
      <c r="D79" s="22">
        <v>310200100001000</v>
      </c>
      <c r="E79" s="2">
        <f>E80+E81</f>
        <v>400</v>
      </c>
      <c r="F79" s="2">
        <f>F80+F81</f>
        <v>880</v>
      </c>
      <c r="G79" s="2">
        <f>G80+G81</f>
        <v>1280</v>
      </c>
      <c r="H79" s="23">
        <f t="shared" si="52"/>
        <v>0</v>
      </c>
      <c r="I79" s="2">
        <f>I80+I81</f>
        <v>0</v>
      </c>
      <c r="J79" s="2">
        <f>J80+J81</f>
        <v>0</v>
      </c>
      <c r="K79" s="2">
        <f>K80+K81</f>
        <v>0</v>
      </c>
      <c r="L79" s="2">
        <f>L80+L81</f>
        <v>0</v>
      </c>
      <c r="M79" s="2">
        <f t="shared" si="33"/>
        <v>0</v>
      </c>
      <c r="N79" s="2">
        <f>N80+N81</f>
        <v>0</v>
      </c>
      <c r="O79" s="2">
        <f>O80+O81</f>
        <v>0</v>
      </c>
      <c r="P79" s="2">
        <f>P80+P81</f>
        <v>0</v>
      </c>
      <c r="Q79" s="2">
        <f>Q80+Q81</f>
        <v>0</v>
      </c>
      <c r="R79" s="2">
        <f t="shared" si="23"/>
        <v>0</v>
      </c>
      <c r="S79" s="21"/>
      <c r="T79" s="17"/>
    </row>
    <row r="80" spans="2:20" ht="18" customHeight="1" x14ac:dyDescent="0.25">
      <c r="B80" s="78" t="s">
        <v>13</v>
      </c>
      <c r="C80" s="78"/>
      <c r="D80" s="22"/>
      <c r="E80" s="2">
        <v>400</v>
      </c>
      <c r="F80" s="44">
        <f t="shared" ref="F80:F86" si="53">G80-E80</f>
        <v>880</v>
      </c>
      <c r="G80" s="2">
        <v>1280</v>
      </c>
      <c r="H80" s="23">
        <f t="shared" si="52"/>
        <v>0</v>
      </c>
      <c r="I80" s="2"/>
      <c r="J80" s="2"/>
      <c r="K80" s="2"/>
      <c r="L80" s="2"/>
      <c r="M80" s="2">
        <f t="shared" si="33"/>
        <v>0</v>
      </c>
      <c r="N80" s="2"/>
      <c r="O80" s="2"/>
      <c r="P80" s="2"/>
      <c r="Q80" s="2"/>
      <c r="R80" s="2">
        <f t="shared" si="23"/>
        <v>0</v>
      </c>
      <c r="S80" s="21"/>
      <c r="T80" s="17"/>
    </row>
    <row r="81" spans="2:20" ht="18" customHeight="1" x14ac:dyDescent="0.25">
      <c r="B81" s="78" t="s">
        <v>14</v>
      </c>
      <c r="C81" s="78"/>
      <c r="D81" s="22"/>
      <c r="E81" s="2"/>
      <c r="F81" s="44">
        <f t="shared" si="53"/>
        <v>0</v>
      </c>
      <c r="G81" s="2"/>
      <c r="H81" s="23">
        <f t="shared" si="52"/>
        <v>0</v>
      </c>
      <c r="I81" s="2"/>
      <c r="J81" s="2"/>
      <c r="K81" s="2"/>
      <c r="L81" s="2"/>
      <c r="M81" s="2">
        <f t="shared" si="33"/>
        <v>0</v>
      </c>
      <c r="N81" s="2"/>
      <c r="O81" s="2"/>
      <c r="P81" s="2"/>
      <c r="Q81" s="2"/>
      <c r="R81" s="2">
        <f t="shared" si="23"/>
        <v>0</v>
      </c>
      <c r="S81" s="21"/>
      <c r="T81" s="17"/>
    </row>
    <row r="82" spans="2:20" s="16" customFormat="1" ht="18" customHeight="1" x14ac:dyDescent="0.25">
      <c r="B82" s="79" t="s">
        <v>5</v>
      </c>
      <c r="C82" s="79"/>
      <c r="D82" s="14"/>
      <c r="E82" s="3">
        <f t="shared" ref="E82:G82" si="54">E85+E83</f>
        <v>1010.9965</v>
      </c>
      <c r="F82" s="3">
        <f t="shared" si="54"/>
        <v>0</v>
      </c>
      <c r="G82" s="3">
        <f t="shared" si="54"/>
        <v>1010.9965</v>
      </c>
      <c r="H82" s="20">
        <f t="shared" si="52"/>
        <v>0</v>
      </c>
      <c r="I82" s="3">
        <f>I85+I83</f>
        <v>0</v>
      </c>
      <c r="J82" s="3">
        <f>J85+J83</f>
        <v>0</v>
      </c>
      <c r="K82" s="3">
        <f>K85+K83</f>
        <v>0</v>
      </c>
      <c r="L82" s="3">
        <f>L85+L83</f>
        <v>0</v>
      </c>
      <c r="M82" s="3">
        <f>SUM(I82:L82)</f>
        <v>0</v>
      </c>
      <c r="N82" s="3">
        <f>N85+N83</f>
        <v>0</v>
      </c>
      <c r="O82" s="3">
        <f>O85+O83</f>
        <v>0</v>
      </c>
      <c r="P82" s="3">
        <f>P85+P83</f>
        <v>0</v>
      </c>
      <c r="Q82" s="3">
        <f>Q85+Q83</f>
        <v>0</v>
      </c>
      <c r="R82" s="3">
        <f t="shared" si="23"/>
        <v>0</v>
      </c>
      <c r="S82" s="21"/>
      <c r="T82" s="17"/>
    </row>
    <row r="83" spans="2:20" s="16" customFormat="1" ht="18" customHeight="1" x14ac:dyDescent="0.25">
      <c r="B83" s="80" t="s">
        <v>161</v>
      </c>
      <c r="C83" s="80"/>
      <c r="D83" s="14"/>
      <c r="E83" s="3">
        <f t="shared" ref="E83:G83" si="55">E84</f>
        <v>813.99649999999997</v>
      </c>
      <c r="F83" s="3">
        <f t="shared" si="55"/>
        <v>0</v>
      </c>
      <c r="G83" s="3">
        <f t="shared" si="55"/>
        <v>813.99649999999997</v>
      </c>
      <c r="H83" s="20">
        <f t="shared" si="52"/>
        <v>0</v>
      </c>
      <c r="I83" s="3">
        <f>I84</f>
        <v>0</v>
      </c>
      <c r="J83" s="3">
        <f>J84</f>
        <v>0</v>
      </c>
      <c r="K83" s="3">
        <f>K84</f>
        <v>0</v>
      </c>
      <c r="L83" s="3">
        <f>L84</f>
        <v>0</v>
      </c>
      <c r="M83" s="3">
        <f>SUM(I83:L83)</f>
        <v>0</v>
      </c>
      <c r="N83" s="3">
        <f>N84</f>
        <v>0</v>
      </c>
      <c r="O83" s="3">
        <f>O84</f>
        <v>0</v>
      </c>
      <c r="P83" s="3">
        <f>P84</f>
        <v>0</v>
      </c>
      <c r="Q83" s="3">
        <f>Q84</f>
        <v>0</v>
      </c>
      <c r="R83" s="3">
        <f t="shared" si="23"/>
        <v>0</v>
      </c>
      <c r="S83" s="21"/>
      <c r="T83" s="17"/>
    </row>
    <row r="84" spans="2:20" ht="18" customHeight="1" x14ac:dyDescent="0.25">
      <c r="B84" s="86" t="s">
        <v>12</v>
      </c>
      <c r="C84" s="87"/>
      <c r="D84" s="22"/>
      <c r="E84" s="2">
        <v>813.99649999999997</v>
      </c>
      <c r="F84" s="44">
        <f t="shared" si="53"/>
        <v>0</v>
      </c>
      <c r="G84" s="2">
        <v>813.99649999999997</v>
      </c>
      <c r="H84" s="23">
        <f t="shared" si="52"/>
        <v>0</v>
      </c>
      <c r="I84" s="2"/>
      <c r="J84" s="2"/>
      <c r="K84" s="2"/>
      <c r="L84" s="2"/>
      <c r="M84" s="2">
        <f>SUM(I84:L84)</f>
        <v>0</v>
      </c>
      <c r="N84" s="2"/>
      <c r="O84" s="2"/>
      <c r="P84" s="2"/>
      <c r="Q84" s="2"/>
      <c r="R84" s="2">
        <f t="shared" si="23"/>
        <v>0</v>
      </c>
      <c r="S84" s="21"/>
    </row>
    <row r="85" spans="2:20" s="16" customFormat="1" ht="18" customHeight="1" x14ac:dyDescent="0.25">
      <c r="B85" s="80" t="s">
        <v>6</v>
      </c>
      <c r="C85" s="80"/>
      <c r="D85" s="14"/>
      <c r="E85" s="3">
        <f t="shared" ref="E85:G85" si="56">E86</f>
        <v>197</v>
      </c>
      <c r="F85" s="3">
        <f t="shared" si="56"/>
        <v>0</v>
      </c>
      <c r="G85" s="3">
        <f t="shared" si="56"/>
        <v>197</v>
      </c>
      <c r="H85" s="23">
        <f t="shared" si="52"/>
        <v>0</v>
      </c>
      <c r="I85" s="3">
        <f>I86</f>
        <v>0</v>
      </c>
      <c r="J85" s="3">
        <f>J86</f>
        <v>0</v>
      </c>
      <c r="K85" s="3">
        <f>K86</f>
        <v>0</v>
      </c>
      <c r="L85" s="3">
        <f>L86</f>
        <v>0</v>
      </c>
      <c r="M85" s="3">
        <f>SUM(I85:L85)</f>
        <v>0</v>
      </c>
      <c r="N85" s="3">
        <f>N86</f>
        <v>0</v>
      </c>
      <c r="O85" s="3">
        <f>O86</f>
        <v>0</v>
      </c>
      <c r="P85" s="3">
        <f>P86</f>
        <v>0</v>
      </c>
      <c r="Q85" s="3">
        <f>Q86</f>
        <v>0</v>
      </c>
      <c r="R85" s="3">
        <f t="shared" si="23"/>
        <v>0</v>
      </c>
      <c r="S85" s="21"/>
      <c r="T85" s="17"/>
    </row>
    <row r="86" spans="2:20" ht="18" customHeight="1" x14ac:dyDescent="0.25">
      <c r="B86" s="86" t="s">
        <v>12</v>
      </c>
      <c r="C86" s="87"/>
      <c r="D86" s="22"/>
      <c r="E86" s="2">
        <v>197</v>
      </c>
      <c r="F86" s="44">
        <f t="shared" si="53"/>
        <v>0</v>
      </c>
      <c r="G86" s="2">
        <v>197</v>
      </c>
      <c r="H86" s="23">
        <f t="shared" si="52"/>
        <v>0</v>
      </c>
      <c r="I86" s="2"/>
      <c r="J86" s="2"/>
      <c r="K86" s="2"/>
      <c r="L86" s="2"/>
      <c r="M86" s="2">
        <f>SUM(I86:L86)</f>
        <v>0</v>
      </c>
      <c r="N86" s="2"/>
      <c r="O86" s="2"/>
      <c r="P86" s="2"/>
      <c r="Q86" s="2"/>
      <c r="R86" s="2">
        <f t="shared" si="23"/>
        <v>0</v>
      </c>
      <c r="S86" s="21"/>
    </row>
    <row r="87" spans="2:20" ht="18" customHeight="1" x14ac:dyDescent="0.2">
      <c r="E87" s="8"/>
      <c r="F87" s="8"/>
      <c r="G87" s="8"/>
      <c r="H87" s="9"/>
      <c r="I87" s="8"/>
      <c r="J87" s="8"/>
      <c r="K87" s="8"/>
      <c r="L87" s="8"/>
      <c r="M87" s="8"/>
      <c r="N87" s="8"/>
      <c r="O87" s="8"/>
      <c r="P87" s="8"/>
      <c r="Q87" s="8"/>
    </row>
    <row r="88" spans="2:20" s="4" customFormat="1" ht="18" customHeight="1" x14ac:dyDescent="0.2">
      <c r="B88" s="25"/>
      <c r="C88" s="25"/>
      <c r="D88" s="26"/>
      <c r="H88" s="27"/>
      <c r="R88" s="7"/>
      <c r="T88" s="7"/>
    </row>
    <row r="89" spans="2:20" s="4" customFormat="1" ht="18" customHeight="1" x14ac:dyDescent="0.2">
      <c r="B89" s="25" t="s">
        <v>8</v>
      </c>
      <c r="G89" s="25" t="s">
        <v>9</v>
      </c>
      <c r="N89" s="26" t="s">
        <v>11</v>
      </c>
      <c r="R89" s="7"/>
      <c r="T89" s="7"/>
    </row>
    <row r="90" spans="2:20" s="4" customFormat="1" ht="18" customHeight="1" x14ac:dyDescent="0.2">
      <c r="B90" s="25"/>
      <c r="G90" s="25"/>
      <c r="N90" s="26"/>
      <c r="R90" s="7"/>
      <c r="T90" s="7"/>
    </row>
    <row r="91" spans="2:20" s="4" customFormat="1" ht="18" customHeight="1" x14ac:dyDescent="0.2">
      <c r="B91" s="25"/>
      <c r="G91" s="25"/>
      <c r="N91" s="26"/>
      <c r="R91" s="7"/>
      <c r="T91" s="7"/>
    </row>
    <row r="92" spans="2:20" s="4" customFormat="1" ht="18" customHeight="1" x14ac:dyDescent="0.2">
      <c r="B92" s="25"/>
      <c r="G92" s="25"/>
      <c r="N92" s="26"/>
      <c r="R92" s="7"/>
      <c r="T92" s="7"/>
    </row>
    <row r="93" spans="2:20" s="5" customFormat="1" ht="18" customHeight="1" x14ac:dyDescent="0.25">
      <c r="B93" s="28"/>
      <c r="G93" s="28"/>
      <c r="N93" s="30"/>
      <c r="R93" s="31"/>
      <c r="T93" s="31"/>
    </row>
    <row r="94" spans="2:20" s="4" customFormat="1" ht="18" customHeight="1" x14ac:dyDescent="0.2">
      <c r="B94" s="25" t="s">
        <v>10</v>
      </c>
      <c r="G94" s="25" t="s">
        <v>163</v>
      </c>
      <c r="N94" s="26" t="s">
        <v>132</v>
      </c>
      <c r="R94" s="7"/>
      <c r="T94" s="7"/>
    </row>
    <row r="95" spans="2:20" s="4" customFormat="1" ht="18" customHeight="1" x14ac:dyDescent="0.2">
      <c r="B95" s="25"/>
      <c r="F95" s="25"/>
      <c r="H95" s="27"/>
      <c r="N95" s="26"/>
      <c r="R95" s="7"/>
      <c r="T95" s="7"/>
    </row>
    <row r="96" spans="2:20" s="4" customFormat="1" ht="18" customHeight="1" x14ac:dyDescent="0.2">
      <c r="B96" s="25"/>
      <c r="C96" s="25"/>
      <c r="D96" s="26"/>
      <c r="H96" s="27"/>
      <c r="R96" s="7"/>
      <c r="T96" s="7"/>
    </row>
    <row r="97" spans="2:20" s="4" customFormat="1" ht="18" hidden="1" customHeight="1" x14ac:dyDescent="0.2">
      <c r="B97" s="32" t="s">
        <v>108</v>
      </c>
      <c r="C97" s="25"/>
      <c r="D97" s="26"/>
      <c r="H97" s="27"/>
      <c r="R97" s="7"/>
      <c r="T97" s="7"/>
    </row>
    <row r="98" spans="2:20" s="4" customFormat="1" ht="18" hidden="1" customHeight="1" x14ac:dyDescent="0.2">
      <c r="B98" s="32" t="s">
        <v>109</v>
      </c>
      <c r="C98" s="25"/>
      <c r="D98" s="26"/>
      <c r="H98" s="27"/>
      <c r="R98" s="7"/>
      <c r="T98" s="7"/>
    </row>
    <row r="99" spans="2:20" s="4" customFormat="1" ht="18" customHeight="1" x14ac:dyDescent="0.2">
      <c r="B99" s="32"/>
      <c r="C99" s="25"/>
      <c r="D99" s="26"/>
      <c r="H99" s="27"/>
      <c r="R99" s="7"/>
      <c r="T99" s="7"/>
    </row>
    <row r="100" spans="2:20" s="4" customFormat="1" ht="18" hidden="1" customHeight="1" x14ac:dyDescent="0.2">
      <c r="B100" s="32"/>
      <c r="C100" s="25"/>
      <c r="D100" s="26"/>
      <c r="E100" s="42" t="s">
        <v>127</v>
      </c>
      <c r="H100" s="27"/>
      <c r="R100" s="7"/>
      <c r="T100" s="7"/>
    </row>
    <row r="101" spans="2:20" s="4" customFormat="1" ht="18" hidden="1" customHeight="1" x14ac:dyDescent="0.2">
      <c r="B101" s="32"/>
      <c r="C101" s="25"/>
      <c r="D101" s="26"/>
      <c r="H101" s="27"/>
      <c r="R101" s="7"/>
      <c r="T101" s="7"/>
    </row>
    <row r="102" spans="2:20" s="5" customFormat="1" ht="18" hidden="1" customHeight="1" x14ac:dyDescent="0.25">
      <c r="B102" s="33"/>
      <c r="C102" s="28"/>
      <c r="D102" s="30"/>
      <c r="E102" s="28" t="s">
        <v>110</v>
      </c>
      <c r="H102" s="29"/>
      <c r="I102" s="6">
        <f>SUM(I103:I118)</f>
        <v>0</v>
      </c>
      <c r="J102" s="6">
        <f t="shared" ref="J102:R102" si="57">SUM(J103:J118)</f>
        <v>0</v>
      </c>
      <c r="K102" s="6">
        <f t="shared" si="57"/>
        <v>0</v>
      </c>
      <c r="L102" s="6">
        <f t="shared" si="57"/>
        <v>0</v>
      </c>
      <c r="M102" s="6">
        <f t="shared" si="57"/>
        <v>0</v>
      </c>
      <c r="N102" s="6">
        <f t="shared" si="57"/>
        <v>0</v>
      </c>
      <c r="O102" s="6">
        <f t="shared" si="57"/>
        <v>0</v>
      </c>
      <c r="P102" s="6">
        <f t="shared" si="57"/>
        <v>0</v>
      </c>
      <c r="Q102" s="6">
        <f t="shared" si="57"/>
        <v>0</v>
      </c>
      <c r="R102" s="6">
        <f t="shared" si="57"/>
        <v>0</v>
      </c>
      <c r="T102" s="31"/>
    </row>
    <row r="103" spans="2:20" s="4" customFormat="1" ht="18" hidden="1" customHeight="1" x14ac:dyDescent="0.2">
      <c r="B103" s="25"/>
      <c r="C103" s="25"/>
      <c r="D103" s="26"/>
      <c r="E103" s="4" t="s">
        <v>27</v>
      </c>
      <c r="H103" s="27"/>
      <c r="I103" s="7">
        <f t="shared" ref="I103:R112" si="58">SUMIFS(I$13:I$49,$B$13:$B$49,$E103)</f>
        <v>0</v>
      </c>
      <c r="J103" s="7">
        <f t="shared" si="58"/>
        <v>0</v>
      </c>
      <c r="K103" s="7">
        <f t="shared" si="58"/>
        <v>0</v>
      </c>
      <c r="L103" s="7">
        <f t="shared" si="58"/>
        <v>0</v>
      </c>
      <c r="M103" s="7">
        <f t="shared" si="58"/>
        <v>0</v>
      </c>
      <c r="N103" s="7">
        <f t="shared" si="58"/>
        <v>0</v>
      </c>
      <c r="O103" s="7">
        <f t="shared" si="58"/>
        <v>0</v>
      </c>
      <c r="P103" s="7">
        <f t="shared" si="58"/>
        <v>0</v>
      </c>
      <c r="Q103" s="7">
        <f t="shared" si="58"/>
        <v>0</v>
      </c>
      <c r="R103" s="7">
        <f t="shared" si="58"/>
        <v>0</v>
      </c>
      <c r="T103" s="7"/>
    </row>
    <row r="104" spans="2:20" ht="18" hidden="1" customHeight="1" x14ac:dyDescent="0.2">
      <c r="E104" s="10" t="s">
        <v>28</v>
      </c>
      <c r="I104" s="7">
        <f t="shared" si="58"/>
        <v>0</v>
      </c>
      <c r="J104" s="7">
        <f t="shared" si="58"/>
        <v>0</v>
      </c>
      <c r="K104" s="7">
        <f t="shared" si="58"/>
        <v>0</v>
      </c>
      <c r="L104" s="7">
        <f t="shared" si="58"/>
        <v>0</v>
      </c>
      <c r="M104" s="7">
        <f t="shared" si="58"/>
        <v>0</v>
      </c>
      <c r="N104" s="7">
        <f t="shared" si="58"/>
        <v>0</v>
      </c>
      <c r="O104" s="7">
        <f t="shared" si="58"/>
        <v>0</v>
      </c>
      <c r="P104" s="7">
        <f t="shared" si="58"/>
        <v>0</v>
      </c>
      <c r="Q104" s="7">
        <f t="shared" si="58"/>
        <v>0</v>
      </c>
      <c r="R104" s="7">
        <f t="shared" si="58"/>
        <v>0</v>
      </c>
    </row>
    <row r="105" spans="2:20" ht="18" hidden="1" customHeight="1" x14ac:dyDescent="0.2">
      <c r="E105" s="10" t="s">
        <v>15</v>
      </c>
      <c r="I105" s="7">
        <f t="shared" si="58"/>
        <v>0</v>
      </c>
      <c r="J105" s="7">
        <f t="shared" si="58"/>
        <v>0</v>
      </c>
      <c r="K105" s="7">
        <f t="shared" si="58"/>
        <v>0</v>
      </c>
      <c r="L105" s="7">
        <f t="shared" si="58"/>
        <v>0</v>
      </c>
      <c r="M105" s="7">
        <f t="shared" si="58"/>
        <v>0</v>
      </c>
      <c r="N105" s="7">
        <f t="shared" si="58"/>
        <v>0</v>
      </c>
      <c r="O105" s="7">
        <f t="shared" si="58"/>
        <v>0</v>
      </c>
      <c r="P105" s="7">
        <f t="shared" si="58"/>
        <v>0</v>
      </c>
      <c r="Q105" s="7">
        <f t="shared" si="58"/>
        <v>0</v>
      </c>
      <c r="R105" s="7">
        <f t="shared" si="58"/>
        <v>0</v>
      </c>
    </row>
    <row r="106" spans="2:20" ht="18" hidden="1" customHeight="1" x14ac:dyDescent="0.2">
      <c r="E106" s="10" t="s">
        <v>16</v>
      </c>
      <c r="I106" s="7">
        <f t="shared" si="58"/>
        <v>0</v>
      </c>
      <c r="J106" s="7">
        <f t="shared" si="58"/>
        <v>0</v>
      </c>
      <c r="K106" s="7">
        <f t="shared" si="58"/>
        <v>0</v>
      </c>
      <c r="L106" s="7">
        <f t="shared" si="58"/>
        <v>0</v>
      </c>
      <c r="M106" s="7">
        <f t="shared" si="58"/>
        <v>0</v>
      </c>
      <c r="N106" s="7">
        <f t="shared" si="58"/>
        <v>0</v>
      </c>
      <c r="O106" s="7">
        <f t="shared" si="58"/>
        <v>0</v>
      </c>
      <c r="P106" s="7">
        <f t="shared" si="58"/>
        <v>0</v>
      </c>
      <c r="Q106" s="7">
        <f t="shared" si="58"/>
        <v>0</v>
      </c>
      <c r="R106" s="7">
        <f t="shared" si="58"/>
        <v>0</v>
      </c>
    </row>
    <row r="107" spans="2:20" ht="18" hidden="1" customHeight="1" x14ac:dyDescent="0.2">
      <c r="E107" s="10" t="s">
        <v>17</v>
      </c>
      <c r="I107" s="7">
        <f t="shared" si="58"/>
        <v>0</v>
      </c>
      <c r="J107" s="7">
        <f t="shared" si="58"/>
        <v>0</v>
      </c>
      <c r="K107" s="7">
        <f t="shared" si="58"/>
        <v>0</v>
      </c>
      <c r="L107" s="7">
        <f t="shared" si="58"/>
        <v>0</v>
      </c>
      <c r="M107" s="7">
        <f t="shared" si="58"/>
        <v>0</v>
      </c>
      <c r="N107" s="7">
        <f t="shared" si="58"/>
        <v>0</v>
      </c>
      <c r="O107" s="7">
        <f t="shared" si="58"/>
        <v>0</v>
      </c>
      <c r="P107" s="7">
        <f t="shared" si="58"/>
        <v>0</v>
      </c>
      <c r="Q107" s="7">
        <f t="shared" si="58"/>
        <v>0</v>
      </c>
      <c r="R107" s="7">
        <f t="shared" si="58"/>
        <v>0</v>
      </c>
    </row>
    <row r="108" spans="2:20" ht="18" hidden="1" customHeight="1" x14ac:dyDescent="0.2">
      <c r="E108" s="10" t="s">
        <v>18</v>
      </c>
      <c r="I108" s="7">
        <f t="shared" si="58"/>
        <v>0</v>
      </c>
      <c r="J108" s="7">
        <f t="shared" si="58"/>
        <v>0</v>
      </c>
      <c r="K108" s="7">
        <f t="shared" si="58"/>
        <v>0</v>
      </c>
      <c r="L108" s="7">
        <f t="shared" si="58"/>
        <v>0</v>
      </c>
      <c r="M108" s="7">
        <f t="shared" si="58"/>
        <v>0</v>
      </c>
      <c r="N108" s="7">
        <f t="shared" si="58"/>
        <v>0</v>
      </c>
      <c r="O108" s="7">
        <f t="shared" si="58"/>
        <v>0</v>
      </c>
      <c r="P108" s="7">
        <f t="shared" si="58"/>
        <v>0</v>
      </c>
      <c r="Q108" s="7">
        <f t="shared" si="58"/>
        <v>0</v>
      </c>
      <c r="R108" s="7">
        <f t="shared" si="58"/>
        <v>0</v>
      </c>
    </row>
    <row r="109" spans="2:20" ht="18" hidden="1" customHeight="1" x14ac:dyDescent="0.2">
      <c r="E109" s="10" t="s">
        <v>30</v>
      </c>
      <c r="I109" s="7">
        <f t="shared" si="58"/>
        <v>0</v>
      </c>
      <c r="J109" s="7">
        <f t="shared" si="58"/>
        <v>0</v>
      </c>
      <c r="K109" s="7">
        <f t="shared" si="58"/>
        <v>0</v>
      </c>
      <c r="L109" s="7">
        <f t="shared" si="58"/>
        <v>0</v>
      </c>
      <c r="M109" s="7">
        <f t="shared" si="58"/>
        <v>0</v>
      </c>
      <c r="N109" s="7">
        <f t="shared" si="58"/>
        <v>0</v>
      </c>
      <c r="O109" s="7">
        <f t="shared" si="58"/>
        <v>0</v>
      </c>
      <c r="P109" s="7">
        <f t="shared" si="58"/>
        <v>0</v>
      </c>
      <c r="Q109" s="7">
        <f t="shared" si="58"/>
        <v>0</v>
      </c>
      <c r="R109" s="7">
        <f t="shared" si="58"/>
        <v>0</v>
      </c>
    </row>
    <row r="110" spans="2:20" ht="18" hidden="1" customHeight="1" x14ac:dyDescent="0.2">
      <c r="E110" s="10" t="s">
        <v>19</v>
      </c>
      <c r="I110" s="7">
        <f t="shared" si="58"/>
        <v>0</v>
      </c>
      <c r="J110" s="7">
        <f t="shared" si="58"/>
        <v>0</v>
      </c>
      <c r="K110" s="7">
        <f t="shared" si="58"/>
        <v>0</v>
      </c>
      <c r="L110" s="7">
        <f t="shared" si="58"/>
        <v>0</v>
      </c>
      <c r="M110" s="7">
        <f t="shared" si="58"/>
        <v>0</v>
      </c>
      <c r="N110" s="7">
        <f t="shared" si="58"/>
        <v>0</v>
      </c>
      <c r="O110" s="7">
        <f t="shared" si="58"/>
        <v>0</v>
      </c>
      <c r="P110" s="7">
        <f t="shared" si="58"/>
        <v>0</v>
      </c>
      <c r="Q110" s="7">
        <f t="shared" si="58"/>
        <v>0</v>
      </c>
      <c r="R110" s="7">
        <f t="shared" si="58"/>
        <v>0</v>
      </c>
    </row>
    <row r="111" spans="2:20" ht="18" hidden="1" customHeight="1" x14ac:dyDescent="0.2">
      <c r="E111" s="10" t="s">
        <v>20</v>
      </c>
      <c r="I111" s="7">
        <f t="shared" si="58"/>
        <v>0</v>
      </c>
      <c r="J111" s="7">
        <f t="shared" si="58"/>
        <v>0</v>
      </c>
      <c r="K111" s="7">
        <f t="shared" si="58"/>
        <v>0</v>
      </c>
      <c r="L111" s="7">
        <f t="shared" si="58"/>
        <v>0</v>
      </c>
      <c r="M111" s="7">
        <f t="shared" si="58"/>
        <v>0</v>
      </c>
      <c r="N111" s="7">
        <f t="shared" si="58"/>
        <v>0</v>
      </c>
      <c r="O111" s="7">
        <f t="shared" si="58"/>
        <v>0</v>
      </c>
      <c r="P111" s="7">
        <f t="shared" si="58"/>
        <v>0</v>
      </c>
      <c r="Q111" s="7">
        <f t="shared" si="58"/>
        <v>0</v>
      </c>
      <c r="R111" s="7">
        <f t="shared" si="58"/>
        <v>0</v>
      </c>
    </row>
    <row r="112" spans="2:20" ht="18" hidden="1" customHeight="1" x14ac:dyDescent="0.2">
      <c r="E112" s="10" t="s">
        <v>21</v>
      </c>
      <c r="I112" s="7">
        <f t="shared" si="58"/>
        <v>0</v>
      </c>
      <c r="J112" s="7">
        <f t="shared" si="58"/>
        <v>0</v>
      </c>
      <c r="K112" s="7">
        <f t="shared" si="58"/>
        <v>0</v>
      </c>
      <c r="L112" s="7">
        <f t="shared" si="58"/>
        <v>0</v>
      </c>
      <c r="M112" s="7">
        <f t="shared" si="58"/>
        <v>0</v>
      </c>
      <c r="N112" s="7">
        <f t="shared" si="58"/>
        <v>0</v>
      </c>
      <c r="O112" s="7">
        <f t="shared" si="58"/>
        <v>0</v>
      </c>
      <c r="P112" s="7">
        <f t="shared" si="58"/>
        <v>0</v>
      </c>
      <c r="Q112" s="7">
        <f t="shared" si="58"/>
        <v>0</v>
      </c>
      <c r="R112" s="7">
        <f t="shared" si="58"/>
        <v>0</v>
      </c>
    </row>
    <row r="113" spans="4:22" ht="18" hidden="1" customHeight="1" x14ac:dyDescent="0.2">
      <c r="E113" s="10" t="s">
        <v>22</v>
      </c>
      <c r="I113" s="7">
        <f t="shared" ref="I113:R118" si="59">SUMIFS(I$13:I$49,$B$13:$B$49,$E113)</f>
        <v>0</v>
      </c>
      <c r="J113" s="7">
        <f t="shared" si="59"/>
        <v>0</v>
      </c>
      <c r="K113" s="7">
        <f t="shared" si="59"/>
        <v>0</v>
      </c>
      <c r="L113" s="7">
        <f t="shared" si="59"/>
        <v>0</v>
      </c>
      <c r="M113" s="7">
        <f t="shared" si="59"/>
        <v>0</v>
      </c>
      <c r="N113" s="7">
        <f t="shared" si="59"/>
        <v>0</v>
      </c>
      <c r="O113" s="7">
        <f t="shared" si="59"/>
        <v>0</v>
      </c>
      <c r="P113" s="7">
        <f t="shared" si="59"/>
        <v>0</v>
      </c>
      <c r="Q113" s="7">
        <f t="shared" si="59"/>
        <v>0</v>
      </c>
      <c r="R113" s="7">
        <f t="shared" si="59"/>
        <v>0</v>
      </c>
    </row>
    <row r="114" spans="4:22" ht="18" hidden="1" customHeight="1" x14ac:dyDescent="0.2">
      <c r="E114" s="10" t="s">
        <v>23</v>
      </c>
      <c r="I114" s="7">
        <f t="shared" si="59"/>
        <v>0</v>
      </c>
      <c r="J114" s="7">
        <f t="shared" si="59"/>
        <v>0</v>
      </c>
      <c r="K114" s="7">
        <f t="shared" si="59"/>
        <v>0</v>
      </c>
      <c r="L114" s="7">
        <f t="shared" si="59"/>
        <v>0</v>
      </c>
      <c r="M114" s="7">
        <f t="shared" si="59"/>
        <v>0</v>
      </c>
      <c r="N114" s="7">
        <f t="shared" si="59"/>
        <v>0</v>
      </c>
      <c r="O114" s="7">
        <f t="shared" si="59"/>
        <v>0</v>
      </c>
      <c r="P114" s="7">
        <f t="shared" si="59"/>
        <v>0</v>
      </c>
      <c r="Q114" s="7">
        <f t="shared" si="59"/>
        <v>0</v>
      </c>
      <c r="R114" s="7">
        <f t="shared" si="59"/>
        <v>0</v>
      </c>
    </row>
    <row r="115" spans="4:22" ht="18" hidden="1" customHeight="1" x14ac:dyDescent="0.2">
      <c r="E115" s="10" t="s">
        <v>24</v>
      </c>
      <c r="I115" s="7">
        <f t="shared" si="59"/>
        <v>0</v>
      </c>
      <c r="J115" s="7">
        <f t="shared" si="59"/>
        <v>0</v>
      </c>
      <c r="K115" s="7">
        <f t="shared" si="59"/>
        <v>0</v>
      </c>
      <c r="L115" s="7">
        <f t="shared" si="59"/>
        <v>0</v>
      </c>
      <c r="M115" s="7">
        <f t="shared" si="59"/>
        <v>0</v>
      </c>
      <c r="N115" s="7">
        <f t="shared" si="59"/>
        <v>0</v>
      </c>
      <c r="O115" s="7">
        <f t="shared" si="59"/>
        <v>0</v>
      </c>
      <c r="P115" s="7">
        <f t="shared" si="59"/>
        <v>0</v>
      </c>
      <c r="Q115" s="7">
        <f t="shared" si="59"/>
        <v>0</v>
      </c>
      <c r="R115" s="7">
        <f t="shared" si="59"/>
        <v>0</v>
      </c>
      <c r="S115" s="24"/>
      <c r="U115" s="24"/>
      <c r="V115" s="24"/>
    </row>
    <row r="116" spans="4:22" ht="18" hidden="1" customHeight="1" x14ac:dyDescent="0.2">
      <c r="E116" s="10" t="s">
        <v>25</v>
      </c>
      <c r="I116" s="7">
        <f t="shared" si="59"/>
        <v>0</v>
      </c>
      <c r="J116" s="7">
        <f t="shared" si="59"/>
        <v>0</v>
      </c>
      <c r="K116" s="7">
        <f t="shared" si="59"/>
        <v>0</v>
      </c>
      <c r="L116" s="7">
        <f t="shared" si="59"/>
        <v>0</v>
      </c>
      <c r="M116" s="7">
        <f t="shared" si="59"/>
        <v>0</v>
      </c>
      <c r="N116" s="7">
        <f t="shared" si="59"/>
        <v>0</v>
      </c>
      <c r="O116" s="7">
        <f t="shared" si="59"/>
        <v>0</v>
      </c>
      <c r="P116" s="7">
        <f t="shared" si="59"/>
        <v>0</v>
      </c>
      <c r="Q116" s="7">
        <f t="shared" si="59"/>
        <v>0</v>
      </c>
      <c r="R116" s="7">
        <f t="shared" si="59"/>
        <v>0</v>
      </c>
      <c r="S116" s="24"/>
      <c r="V116" s="24"/>
    </row>
    <row r="117" spans="4:22" ht="18" hidden="1" customHeight="1" x14ac:dyDescent="0.2">
      <c r="E117" s="10" t="s">
        <v>26</v>
      </c>
      <c r="I117" s="7">
        <f t="shared" si="59"/>
        <v>0</v>
      </c>
      <c r="J117" s="7">
        <f t="shared" si="59"/>
        <v>0</v>
      </c>
      <c r="K117" s="7">
        <f t="shared" si="59"/>
        <v>0</v>
      </c>
      <c r="L117" s="7">
        <f t="shared" si="59"/>
        <v>0</v>
      </c>
      <c r="M117" s="7">
        <f t="shared" si="59"/>
        <v>0</v>
      </c>
      <c r="N117" s="7">
        <f t="shared" si="59"/>
        <v>0</v>
      </c>
      <c r="O117" s="7">
        <f t="shared" si="59"/>
        <v>0</v>
      </c>
      <c r="P117" s="7">
        <f t="shared" si="59"/>
        <v>0</v>
      </c>
      <c r="Q117" s="7">
        <f t="shared" si="59"/>
        <v>0</v>
      </c>
      <c r="R117" s="7">
        <f t="shared" si="59"/>
        <v>0</v>
      </c>
    </row>
    <row r="118" spans="4:22" ht="18" hidden="1" customHeight="1" x14ac:dyDescent="0.2">
      <c r="E118" s="10" t="s">
        <v>29</v>
      </c>
      <c r="I118" s="7">
        <f t="shared" si="59"/>
        <v>0</v>
      </c>
      <c r="J118" s="7">
        <f t="shared" si="59"/>
        <v>0</v>
      </c>
      <c r="K118" s="7">
        <f t="shared" si="59"/>
        <v>0</v>
      </c>
      <c r="L118" s="7">
        <f t="shared" si="59"/>
        <v>0</v>
      </c>
      <c r="M118" s="7">
        <f t="shared" si="59"/>
        <v>0</v>
      </c>
      <c r="N118" s="7">
        <f t="shared" si="59"/>
        <v>0</v>
      </c>
      <c r="O118" s="7">
        <f t="shared" si="59"/>
        <v>0</v>
      </c>
      <c r="P118" s="7">
        <f t="shared" si="59"/>
        <v>0</v>
      </c>
      <c r="Q118" s="7">
        <f t="shared" si="59"/>
        <v>0</v>
      </c>
      <c r="R118" s="7">
        <f t="shared" si="59"/>
        <v>0</v>
      </c>
    </row>
    <row r="119" spans="4:22" s="16" customFormat="1" ht="18" hidden="1" customHeight="1" x14ac:dyDescent="0.25">
      <c r="D119" s="36"/>
      <c r="E119" s="5" t="s">
        <v>47</v>
      </c>
      <c r="H119" s="37"/>
      <c r="I119" s="6">
        <f>SUM(I120:I135)</f>
        <v>0</v>
      </c>
      <c r="J119" s="6">
        <f t="shared" ref="J119:R119" si="60">SUM(J120:J135)</f>
        <v>0</v>
      </c>
      <c r="K119" s="6">
        <f t="shared" si="60"/>
        <v>0</v>
      </c>
      <c r="L119" s="6">
        <f t="shared" si="60"/>
        <v>0</v>
      </c>
      <c r="M119" s="6">
        <f t="shared" si="60"/>
        <v>0</v>
      </c>
      <c r="N119" s="6">
        <f t="shared" si="60"/>
        <v>0</v>
      </c>
      <c r="O119" s="6">
        <f t="shared" si="60"/>
        <v>0</v>
      </c>
      <c r="P119" s="6">
        <f t="shared" si="60"/>
        <v>0</v>
      </c>
      <c r="Q119" s="6">
        <f t="shared" si="60"/>
        <v>0</v>
      </c>
      <c r="R119" s="6">
        <f t="shared" si="60"/>
        <v>0</v>
      </c>
      <c r="T119" s="17"/>
    </row>
    <row r="120" spans="4:22" ht="18" hidden="1" customHeight="1" x14ac:dyDescent="0.2">
      <c r="E120" s="4" t="s">
        <v>27</v>
      </c>
      <c r="I120" s="8">
        <f t="shared" ref="I120:R129" si="61">SUMIFS(I$50:I$74,$B$50:$B$74,$E120)</f>
        <v>0</v>
      </c>
      <c r="J120" s="8">
        <f t="shared" si="61"/>
        <v>0</v>
      </c>
      <c r="K120" s="8">
        <f t="shared" si="61"/>
        <v>0</v>
      </c>
      <c r="L120" s="8">
        <f t="shared" si="61"/>
        <v>0</v>
      </c>
      <c r="M120" s="9">
        <f t="shared" si="61"/>
        <v>0</v>
      </c>
      <c r="N120" s="8">
        <f t="shared" si="61"/>
        <v>0</v>
      </c>
      <c r="O120" s="8">
        <f t="shared" si="61"/>
        <v>0</v>
      </c>
      <c r="P120" s="8">
        <f t="shared" si="61"/>
        <v>0</v>
      </c>
      <c r="Q120" s="8">
        <f t="shared" si="61"/>
        <v>0</v>
      </c>
      <c r="R120" s="8">
        <f t="shared" si="61"/>
        <v>0</v>
      </c>
    </row>
    <row r="121" spans="4:22" ht="18" hidden="1" customHeight="1" x14ac:dyDescent="0.2">
      <c r="E121" s="10" t="s">
        <v>28</v>
      </c>
      <c r="I121" s="8">
        <f t="shared" si="61"/>
        <v>0</v>
      </c>
      <c r="J121" s="8">
        <f t="shared" si="61"/>
        <v>0</v>
      </c>
      <c r="K121" s="8">
        <f t="shared" si="61"/>
        <v>0</v>
      </c>
      <c r="L121" s="8">
        <f t="shared" si="61"/>
        <v>0</v>
      </c>
      <c r="M121" s="8">
        <f t="shared" si="61"/>
        <v>0</v>
      </c>
      <c r="N121" s="8">
        <f t="shared" si="61"/>
        <v>0</v>
      </c>
      <c r="O121" s="8">
        <f t="shared" si="61"/>
        <v>0</v>
      </c>
      <c r="P121" s="8">
        <f t="shared" si="61"/>
        <v>0</v>
      </c>
      <c r="Q121" s="8">
        <f t="shared" si="61"/>
        <v>0</v>
      </c>
      <c r="R121" s="8">
        <f t="shared" si="61"/>
        <v>0</v>
      </c>
    </row>
    <row r="122" spans="4:22" ht="18" hidden="1" customHeight="1" x14ac:dyDescent="0.2">
      <c r="E122" s="10" t="s">
        <v>15</v>
      </c>
      <c r="I122" s="8">
        <f t="shared" si="61"/>
        <v>0</v>
      </c>
      <c r="J122" s="8">
        <f t="shared" si="61"/>
        <v>0</v>
      </c>
      <c r="K122" s="8">
        <f t="shared" si="61"/>
        <v>0</v>
      </c>
      <c r="L122" s="8">
        <f t="shared" si="61"/>
        <v>0</v>
      </c>
      <c r="M122" s="8">
        <f t="shared" si="61"/>
        <v>0</v>
      </c>
      <c r="N122" s="8">
        <f t="shared" si="61"/>
        <v>0</v>
      </c>
      <c r="O122" s="8">
        <f t="shared" si="61"/>
        <v>0</v>
      </c>
      <c r="P122" s="8">
        <f t="shared" si="61"/>
        <v>0</v>
      </c>
      <c r="Q122" s="8">
        <f t="shared" si="61"/>
        <v>0</v>
      </c>
      <c r="R122" s="8">
        <f t="shared" si="61"/>
        <v>0</v>
      </c>
    </row>
    <row r="123" spans="4:22" ht="18" hidden="1" customHeight="1" x14ac:dyDescent="0.2">
      <c r="E123" s="10" t="s">
        <v>16</v>
      </c>
      <c r="I123" s="8">
        <f t="shared" si="61"/>
        <v>0</v>
      </c>
      <c r="J123" s="8">
        <f t="shared" si="61"/>
        <v>0</v>
      </c>
      <c r="K123" s="8">
        <f t="shared" si="61"/>
        <v>0</v>
      </c>
      <c r="L123" s="8">
        <f t="shared" si="61"/>
        <v>0</v>
      </c>
      <c r="M123" s="8">
        <f t="shared" si="61"/>
        <v>0</v>
      </c>
      <c r="N123" s="8">
        <f t="shared" si="61"/>
        <v>0</v>
      </c>
      <c r="O123" s="8">
        <f t="shared" si="61"/>
        <v>0</v>
      </c>
      <c r="P123" s="8">
        <f t="shared" si="61"/>
        <v>0</v>
      </c>
      <c r="Q123" s="8">
        <f t="shared" si="61"/>
        <v>0</v>
      </c>
      <c r="R123" s="8">
        <f t="shared" si="61"/>
        <v>0</v>
      </c>
    </row>
    <row r="124" spans="4:22" ht="18" hidden="1" customHeight="1" x14ac:dyDescent="0.2">
      <c r="E124" s="10" t="s">
        <v>17</v>
      </c>
      <c r="I124" s="8">
        <f t="shared" si="61"/>
        <v>0</v>
      </c>
      <c r="J124" s="8">
        <f t="shared" si="61"/>
        <v>0</v>
      </c>
      <c r="K124" s="8">
        <f t="shared" si="61"/>
        <v>0</v>
      </c>
      <c r="L124" s="8">
        <f t="shared" si="61"/>
        <v>0</v>
      </c>
      <c r="M124" s="8">
        <f t="shared" si="61"/>
        <v>0</v>
      </c>
      <c r="N124" s="8">
        <f t="shared" si="61"/>
        <v>0</v>
      </c>
      <c r="O124" s="8">
        <f t="shared" si="61"/>
        <v>0</v>
      </c>
      <c r="P124" s="8">
        <f t="shared" si="61"/>
        <v>0</v>
      </c>
      <c r="Q124" s="8">
        <f t="shared" si="61"/>
        <v>0</v>
      </c>
      <c r="R124" s="8">
        <f t="shared" si="61"/>
        <v>0</v>
      </c>
    </row>
    <row r="125" spans="4:22" ht="18" hidden="1" customHeight="1" x14ac:dyDescent="0.2">
      <c r="E125" s="10" t="s">
        <v>18</v>
      </c>
      <c r="I125" s="8">
        <f t="shared" si="61"/>
        <v>0</v>
      </c>
      <c r="J125" s="8">
        <f t="shared" si="61"/>
        <v>0</v>
      </c>
      <c r="K125" s="8">
        <f t="shared" si="61"/>
        <v>0</v>
      </c>
      <c r="L125" s="8">
        <f t="shared" si="61"/>
        <v>0</v>
      </c>
      <c r="M125" s="8">
        <f t="shared" si="61"/>
        <v>0</v>
      </c>
      <c r="N125" s="8">
        <f t="shared" si="61"/>
        <v>0</v>
      </c>
      <c r="O125" s="8">
        <f t="shared" si="61"/>
        <v>0</v>
      </c>
      <c r="P125" s="8">
        <f t="shared" si="61"/>
        <v>0</v>
      </c>
      <c r="Q125" s="8">
        <f t="shared" si="61"/>
        <v>0</v>
      </c>
      <c r="R125" s="8">
        <f t="shared" si="61"/>
        <v>0</v>
      </c>
    </row>
    <row r="126" spans="4:22" ht="18" hidden="1" customHeight="1" x14ac:dyDescent="0.2">
      <c r="E126" s="10" t="s">
        <v>30</v>
      </c>
      <c r="I126" s="8">
        <f t="shared" si="61"/>
        <v>0</v>
      </c>
      <c r="J126" s="8">
        <f t="shared" si="61"/>
        <v>0</v>
      </c>
      <c r="K126" s="8">
        <f t="shared" si="61"/>
        <v>0</v>
      </c>
      <c r="L126" s="8">
        <f t="shared" si="61"/>
        <v>0</v>
      </c>
      <c r="M126" s="8">
        <f t="shared" si="61"/>
        <v>0</v>
      </c>
      <c r="N126" s="8">
        <f t="shared" si="61"/>
        <v>0</v>
      </c>
      <c r="O126" s="8">
        <f t="shared" si="61"/>
        <v>0</v>
      </c>
      <c r="P126" s="8">
        <f t="shared" si="61"/>
        <v>0</v>
      </c>
      <c r="Q126" s="8">
        <f t="shared" si="61"/>
        <v>0</v>
      </c>
      <c r="R126" s="8">
        <f t="shared" si="61"/>
        <v>0</v>
      </c>
    </row>
    <row r="127" spans="4:22" ht="18" hidden="1" customHeight="1" x14ac:dyDescent="0.2">
      <c r="E127" s="10" t="s">
        <v>19</v>
      </c>
      <c r="I127" s="8">
        <f t="shared" si="61"/>
        <v>0</v>
      </c>
      <c r="J127" s="8">
        <f t="shared" si="61"/>
        <v>0</v>
      </c>
      <c r="K127" s="8">
        <f t="shared" si="61"/>
        <v>0</v>
      </c>
      <c r="L127" s="8">
        <f t="shared" si="61"/>
        <v>0</v>
      </c>
      <c r="M127" s="8">
        <f t="shared" si="61"/>
        <v>0</v>
      </c>
      <c r="N127" s="8">
        <f t="shared" si="61"/>
        <v>0</v>
      </c>
      <c r="O127" s="8">
        <f t="shared" si="61"/>
        <v>0</v>
      </c>
      <c r="P127" s="8">
        <f t="shared" si="61"/>
        <v>0</v>
      </c>
      <c r="Q127" s="8">
        <f t="shared" si="61"/>
        <v>0</v>
      </c>
      <c r="R127" s="8">
        <f t="shared" si="61"/>
        <v>0</v>
      </c>
    </row>
    <row r="128" spans="4:22" ht="18" hidden="1" customHeight="1" x14ac:dyDescent="0.2">
      <c r="E128" s="10" t="s">
        <v>20</v>
      </c>
      <c r="I128" s="8">
        <f t="shared" si="61"/>
        <v>0</v>
      </c>
      <c r="J128" s="8">
        <f t="shared" si="61"/>
        <v>0</v>
      </c>
      <c r="K128" s="8">
        <f t="shared" si="61"/>
        <v>0</v>
      </c>
      <c r="L128" s="8">
        <f t="shared" si="61"/>
        <v>0</v>
      </c>
      <c r="M128" s="8">
        <f t="shared" si="61"/>
        <v>0</v>
      </c>
      <c r="N128" s="8">
        <f t="shared" si="61"/>
        <v>0</v>
      </c>
      <c r="O128" s="8">
        <f t="shared" si="61"/>
        <v>0</v>
      </c>
      <c r="P128" s="8">
        <f t="shared" si="61"/>
        <v>0</v>
      </c>
      <c r="Q128" s="8">
        <f t="shared" si="61"/>
        <v>0</v>
      </c>
      <c r="R128" s="8">
        <f t="shared" si="61"/>
        <v>0</v>
      </c>
    </row>
    <row r="129" spans="4:20" ht="18" hidden="1" customHeight="1" x14ac:dyDescent="0.2">
      <c r="E129" s="10" t="s">
        <v>21</v>
      </c>
      <c r="I129" s="8">
        <f t="shared" si="61"/>
        <v>0</v>
      </c>
      <c r="J129" s="8">
        <f t="shared" si="61"/>
        <v>0</v>
      </c>
      <c r="K129" s="8">
        <f t="shared" si="61"/>
        <v>0</v>
      </c>
      <c r="L129" s="8">
        <f t="shared" si="61"/>
        <v>0</v>
      </c>
      <c r="M129" s="8">
        <f t="shared" si="61"/>
        <v>0</v>
      </c>
      <c r="N129" s="8">
        <f t="shared" si="61"/>
        <v>0</v>
      </c>
      <c r="O129" s="8">
        <f t="shared" si="61"/>
        <v>0</v>
      </c>
      <c r="P129" s="8">
        <f t="shared" si="61"/>
        <v>0</v>
      </c>
      <c r="Q129" s="8">
        <f t="shared" si="61"/>
        <v>0</v>
      </c>
      <c r="R129" s="8">
        <f t="shared" si="61"/>
        <v>0</v>
      </c>
    </row>
    <row r="130" spans="4:20" ht="18" hidden="1" customHeight="1" x14ac:dyDescent="0.2">
      <c r="E130" s="10" t="s">
        <v>22</v>
      </c>
      <c r="I130" s="8">
        <f t="shared" ref="I130:R135" si="62">SUMIFS(I$50:I$74,$B$50:$B$74,$E130)</f>
        <v>0</v>
      </c>
      <c r="J130" s="8">
        <f t="shared" si="62"/>
        <v>0</v>
      </c>
      <c r="K130" s="8">
        <f t="shared" si="62"/>
        <v>0</v>
      </c>
      <c r="L130" s="8">
        <f t="shared" si="62"/>
        <v>0</v>
      </c>
      <c r="M130" s="8">
        <f t="shared" si="62"/>
        <v>0</v>
      </c>
      <c r="N130" s="8">
        <f t="shared" si="62"/>
        <v>0</v>
      </c>
      <c r="O130" s="8">
        <f t="shared" si="62"/>
        <v>0</v>
      </c>
      <c r="P130" s="8">
        <f t="shared" si="62"/>
        <v>0</v>
      </c>
      <c r="Q130" s="8">
        <f t="shared" si="62"/>
        <v>0</v>
      </c>
      <c r="R130" s="8">
        <f t="shared" si="62"/>
        <v>0</v>
      </c>
    </row>
    <row r="131" spans="4:20" ht="18" hidden="1" customHeight="1" x14ac:dyDescent="0.2">
      <c r="E131" s="10" t="s">
        <v>23</v>
      </c>
      <c r="I131" s="8">
        <f t="shared" si="62"/>
        <v>0</v>
      </c>
      <c r="J131" s="8">
        <f t="shared" si="62"/>
        <v>0</v>
      </c>
      <c r="K131" s="8">
        <f t="shared" si="62"/>
        <v>0</v>
      </c>
      <c r="L131" s="8">
        <f t="shared" si="62"/>
        <v>0</v>
      </c>
      <c r="M131" s="8">
        <f t="shared" si="62"/>
        <v>0</v>
      </c>
      <c r="N131" s="8">
        <f t="shared" si="62"/>
        <v>0</v>
      </c>
      <c r="O131" s="8">
        <f t="shared" si="62"/>
        <v>0</v>
      </c>
      <c r="P131" s="8">
        <f t="shared" si="62"/>
        <v>0</v>
      </c>
      <c r="Q131" s="8">
        <f t="shared" si="62"/>
        <v>0</v>
      </c>
      <c r="R131" s="8">
        <f t="shared" si="62"/>
        <v>0</v>
      </c>
    </row>
    <row r="132" spans="4:20" ht="18" hidden="1" customHeight="1" x14ac:dyDescent="0.2">
      <c r="E132" s="10" t="s">
        <v>24</v>
      </c>
      <c r="I132" s="8">
        <f t="shared" si="62"/>
        <v>0</v>
      </c>
      <c r="J132" s="8">
        <f t="shared" si="62"/>
        <v>0</v>
      </c>
      <c r="K132" s="8">
        <f t="shared" si="62"/>
        <v>0</v>
      </c>
      <c r="L132" s="8">
        <f t="shared" si="62"/>
        <v>0</v>
      </c>
      <c r="M132" s="8">
        <f t="shared" si="62"/>
        <v>0</v>
      </c>
      <c r="N132" s="8">
        <f t="shared" si="62"/>
        <v>0</v>
      </c>
      <c r="O132" s="8">
        <f t="shared" si="62"/>
        <v>0</v>
      </c>
      <c r="P132" s="8">
        <f t="shared" si="62"/>
        <v>0</v>
      </c>
      <c r="Q132" s="8">
        <f t="shared" si="62"/>
        <v>0</v>
      </c>
      <c r="R132" s="8">
        <f t="shared" si="62"/>
        <v>0</v>
      </c>
    </row>
    <row r="133" spans="4:20" ht="18" hidden="1" customHeight="1" x14ac:dyDescent="0.2">
      <c r="E133" s="10" t="s">
        <v>25</v>
      </c>
      <c r="I133" s="8">
        <f t="shared" si="62"/>
        <v>0</v>
      </c>
      <c r="J133" s="8">
        <f t="shared" si="62"/>
        <v>0</v>
      </c>
      <c r="K133" s="8">
        <f t="shared" si="62"/>
        <v>0</v>
      </c>
      <c r="L133" s="8">
        <f t="shared" si="62"/>
        <v>0</v>
      </c>
      <c r="M133" s="9">
        <f t="shared" si="62"/>
        <v>0</v>
      </c>
      <c r="N133" s="8">
        <f t="shared" si="62"/>
        <v>0</v>
      </c>
      <c r="O133" s="8">
        <f t="shared" si="62"/>
        <v>0</v>
      </c>
      <c r="P133" s="8">
        <f t="shared" si="62"/>
        <v>0</v>
      </c>
      <c r="Q133" s="8">
        <f t="shared" si="62"/>
        <v>0</v>
      </c>
      <c r="R133" s="8">
        <f t="shared" si="62"/>
        <v>0</v>
      </c>
    </row>
    <row r="134" spans="4:20" ht="18" hidden="1" customHeight="1" x14ac:dyDescent="0.2">
      <c r="E134" s="10" t="s">
        <v>26</v>
      </c>
      <c r="I134" s="8">
        <f t="shared" si="62"/>
        <v>0</v>
      </c>
      <c r="J134" s="8">
        <f t="shared" si="62"/>
        <v>0</v>
      </c>
      <c r="K134" s="8">
        <f t="shared" si="62"/>
        <v>0</v>
      </c>
      <c r="L134" s="8">
        <f t="shared" si="62"/>
        <v>0</v>
      </c>
      <c r="M134" s="8">
        <f t="shared" si="62"/>
        <v>0</v>
      </c>
      <c r="N134" s="8">
        <f t="shared" si="62"/>
        <v>0</v>
      </c>
      <c r="O134" s="8">
        <f t="shared" si="62"/>
        <v>0</v>
      </c>
      <c r="P134" s="8">
        <f t="shared" si="62"/>
        <v>0</v>
      </c>
      <c r="Q134" s="8">
        <f t="shared" si="62"/>
        <v>0</v>
      </c>
      <c r="R134" s="8">
        <f t="shared" si="62"/>
        <v>0</v>
      </c>
    </row>
    <row r="135" spans="4:20" ht="18" hidden="1" customHeight="1" x14ac:dyDescent="0.2">
      <c r="E135" s="10" t="s">
        <v>29</v>
      </c>
      <c r="I135" s="8">
        <f t="shared" si="62"/>
        <v>0</v>
      </c>
      <c r="J135" s="8">
        <f t="shared" si="62"/>
        <v>0</v>
      </c>
      <c r="K135" s="8">
        <f t="shared" si="62"/>
        <v>0</v>
      </c>
      <c r="L135" s="8">
        <f t="shared" si="62"/>
        <v>0</v>
      </c>
      <c r="M135" s="8">
        <f t="shared" si="62"/>
        <v>0</v>
      </c>
      <c r="N135" s="8">
        <f t="shared" si="62"/>
        <v>0</v>
      </c>
      <c r="O135" s="8">
        <f t="shared" si="62"/>
        <v>0</v>
      </c>
      <c r="P135" s="8">
        <f t="shared" si="62"/>
        <v>0</v>
      </c>
      <c r="Q135" s="8">
        <f t="shared" si="62"/>
        <v>0</v>
      </c>
      <c r="R135" s="8">
        <f t="shared" si="62"/>
        <v>0</v>
      </c>
    </row>
    <row r="136" spans="4:20" s="16" customFormat="1" ht="18" hidden="1" customHeight="1" x14ac:dyDescent="0.25">
      <c r="D136" s="36"/>
      <c r="E136" s="38" t="s">
        <v>6</v>
      </c>
      <c r="H136" s="37"/>
      <c r="I136" s="6">
        <f>SUM(I137:I152)</f>
        <v>0</v>
      </c>
      <c r="J136" s="6">
        <f t="shared" ref="J136:R136" si="63">SUM(J137:J152)</f>
        <v>0</v>
      </c>
      <c r="K136" s="6">
        <f t="shared" si="63"/>
        <v>0</v>
      </c>
      <c r="L136" s="6">
        <f t="shared" si="63"/>
        <v>0</v>
      </c>
      <c r="M136" s="6">
        <f t="shared" si="63"/>
        <v>0</v>
      </c>
      <c r="N136" s="6">
        <f t="shared" si="63"/>
        <v>0</v>
      </c>
      <c r="O136" s="6">
        <f t="shared" si="63"/>
        <v>0</v>
      </c>
      <c r="P136" s="6">
        <f t="shared" si="63"/>
        <v>0</v>
      </c>
      <c r="Q136" s="6">
        <f t="shared" si="63"/>
        <v>0</v>
      </c>
      <c r="R136" s="6">
        <f t="shared" si="63"/>
        <v>0</v>
      </c>
      <c r="T136" s="17"/>
    </row>
    <row r="137" spans="4:20" ht="18" hidden="1" customHeight="1" x14ac:dyDescent="0.2">
      <c r="E137" s="4" t="s">
        <v>27</v>
      </c>
      <c r="I137" s="8">
        <f t="shared" ref="I137:R146" si="64">SUMIFS(I$82:I$86,$B$82:$B$86,$E137)</f>
        <v>0</v>
      </c>
      <c r="J137" s="8">
        <f t="shared" si="64"/>
        <v>0</v>
      </c>
      <c r="K137" s="8">
        <f t="shared" si="64"/>
        <v>0</v>
      </c>
      <c r="L137" s="8">
        <f t="shared" si="64"/>
        <v>0</v>
      </c>
      <c r="M137" s="8">
        <f t="shared" si="64"/>
        <v>0</v>
      </c>
      <c r="N137" s="8">
        <f t="shared" si="64"/>
        <v>0</v>
      </c>
      <c r="O137" s="8">
        <f t="shared" si="64"/>
        <v>0</v>
      </c>
      <c r="P137" s="8">
        <f t="shared" si="64"/>
        <v>0</v>
      </c>
      <c r="Q137" s="8">
        <f t="shared" si="64"/>
        <v>0</v>
      </c>
      <c r="R137" s="8">
        <f t="shared" si="64"/>
        <v>0</v>
      </c>
    </row>
    <row r="138" spans="4:20" ht="18" hidden="1" customHeight="1" x14ac:dyDescent="0.2">
      <c r="E138" s="10" t="s">
        <v>28</v>
      </c>
      <c r="I138" s="8">
        <f t="shared" si="64"/>
        <v>0</v>
      </c>
      <c r="J138" s="8">
        <f t="shared" si="64"/>
        <v>0</v>
      </c>
      <c r="K138" s="8">
        <f t="shared" si="64"/>
        <v>0</v>
      </c>
      <c r="L138" s="8">
        <f t="shared" si="64"/>
        <v>0</v>
      </c>
      <c r="M138" s="8">
        <f t="shared" si="64"/>
        <v>0</v>
      </c>
      <c r="N138" s="8">
        <f t="shared" si="64"/>
        <v>0</v>
      </c>
      <c r="O138" s="8">
        <f t="shared" si="64"/>
        <v>0</v>
      </c>
      <c r="P138" s="8">
        <f t="shared" si="64"/>
        <v>0</v>
      </c>
      <c r="Q138" s="8">
        <f t="shared" si="64"/>
        <v>0</v>
      </c>
      <c r="R138" s="8">
        <f t="shared" si="64"/>
        <v>0</v>
      </c>
    </row>
    <row r="139" spans="4:20" ht="18" hidden="1" customHeight="1" x14ac:dyDescent="0.2">
      <c r="E139" s="10" t="s">
        <v>15</v>
      </c>
      <c r="I139" s="8">
        <f t="shared" si="64"/>
        <v>0</v>
      </c>
      <c r="J139" s="8">
        <f t="shared" si="64"/>
        <v>0</v>
      </c>
      <c r="K139" s="8">
        <f t="shared" si="64"/>
        <v>0</v>
      </c>
      <c r="L139" s="8">
        <f t="shared" si="64"/>
        <v>0</v>
      </c>
      <c r="M139" s="8">
        <f t="shared" si="64"/>
        <v>0</v>
      </c>
      <c r="N139" s="8">
        <f t="shared" si="64"/>
        <v>0</v>
      </c>
      <c r="O139" s="8">
        <f t="shared" si="64"/>
        <v>0</v>
      </c>
      <c r="P139" s="8">
        <f t="shared" si="64"/>
        <v>0</v>
      </c>
      <c r="Q139" s="8">
        <f t="shared" si="64"/>
        <v>0</v>
      </c>
      <c r="R139" s="8">
        <f t="shared" si="64"/>
        <v>0</v>
      </c>
    </row>
    <row r="140" spans="4:20" ht="18" hidden="1" customHeight="1" x14ac:dyDescent="0.2">
      <c r="E140" s="10" t="s">
        <v>16</v>
      </c>
      <c r="I140" s="8">
        <f t="shared" si="64"/>
        <v>0</v>
      </c>
      <c r="J140" s="8">
        <f t="shared" si="64"/>
        <v>0</v>
      </c>
      <c r="K140" s="8">
        <f t="shared" si="64"/>
        <v>0</v>
      </c>
      <c r="L140" s="8">
        <f t="shared" si="64"/>
        <v>0</v>
      </c>
      <c r="M140" s="8">
        <f t="shared" si="64"/>
        <v>0</v>
      </c>
      <c r="N140" s="8">
        <f t="shared" si="64"/>
        <v>0</v>
      </c>
      <c r="O140" s="8">
        <f t="shared" si="64"/>
        <v>0</v>
      </c>
      <c r="P140" s="8">
        <f t="shared" si="64"/>
        <v>0</v>
      </c>
      <c r="Q140" s="8">
        <f t="shared" si="64"/>
        <v>0</v>
      </c>
      <c r="R140" s="8">
        <f t="shared" si="64"/>
        <v>0</v>
      </c>
    </row>
    <row r="141" spans="4:20" ht="18" hidden="1" customHeight="1" x14ac:dyDescent="0.2">
      <c r="E141" s="10" t="s">
        <v>17</v>
      </c>
      <c r="I141" s="8">
        <f t="shared" si="64"/>
        <v>0</v>
      </c>
      <c r="J141" s="8">
        <f t="shared" si="64"/>
        <v>0</v>
      </c>
      <c r="K141" s="8">
        <f t="shared" si="64"/>
        <v>0</v>
      </c>
      <c r="L141" s="8">
        <f t="shared" si="64"/>
        <v>0</v>
      </c>
      <c r="M141" s="8">
        <f t="shared" si="64"/>
        <v>0</v>
      </c>
      <c r="N141" s="8">
        <f t="shared" si="64"/>
        <v>0</v>
      </c>
      <c r="O141" s="8">
        <f t="shared" si="64"/>
        <v>0</v>
      </c>
      <c r="P141" s="8">
        <f t="shared" si="64"/>
        <v>0</v>
      </c>
      <c r="Q141" s="8">
        <f t="shared" si="64"/>
        <v>0</v>
      </c>
      <c r="R141" s="8">
        <f t="shared" si="64"/>
        <v>0</v>
      </c>
    </row>
    <row r="142" spans="4:20" ht="18" hidden="1" customHeight="1" x14ac:dyDescent="0.2">
      <c r="E142" s="10" t="s">
        <v>18</v>
      </c>
      <c r="I142" s="8">
        <f t="shared" si="64"/>
        <v>0</v>
      </c>
      <c r="J142" s="8">
        <f t="shared" si="64"/>
        <v>0</v>
      </c>
      <c r="K142" s="8">
        <f t="shared" si="64"/>
        <v>0</v>
      </c>
      <c r="L142" s="8">
        <f t="shared" si="64"/>
        <v>0</v>
      </c>
      <c r="M142" s="8">
        <f t="shared" si="64"/>
        <v>0</v>
      </c>
      <c r="N142" s="8">
        <f t="shared" si="64"/>
        <v>0</v>
      </c>
      <c r="O142" s="8">
        <f t="shared" si="64"/>
        <v>0</v>
      </c>
      <c r="P142" s="8">
        <f t="shared" si="64"/>
        <v>0</v>
      </c>
      <c r="Q142" s="8">
        <f t="shared" si="64"/>
        <v>0</v>
      </c>
      <c r="R142" s="8">
        <f t="shared" si="64"/>
        <v>0</v>
      </c>
    </row>
    <row r="143" spans="4:20" ht="18" hidden="1" customHeight="1" x14ac:dyDescent="0.2">
      <c r="E143" s="10" t="s">
        <v>30</v>
      </c>
      <c r="I143" s="8">
        <f t="shared" si="64"/>
        <v>0</v>
      </c>
      <c r="J143" s="8">
        <f t="shared" si="64"/>
        <v>0</v>
      </c>
      <c r="K143" s="8">
        <f t="shared" si="64"/>
        <v>0</v>
      </c>
      <c r="L143" s="8">
        <f t="shared" si="64"/>
        <v>0</v>
      </c>
      <c r="M143" s="8">
        <f t="shared" si="64"/>
        <v>0</v>
      </c>
      <c r="N143" s="8">
        <f t="shared" si="64"/>
        <v>0</v>
      </c>
      <c r="O143" s="8">
        <f t="shared" si="64"/>
        <v>0</v>
      </c>
      <c r="P143" s="8">
        <f t="shared" si="64"/>
        <v>0</v>
      </c>
      <c r="Q143" s="8">
        <f t="shared" si="64"/>
        <v>0</v>
      </c>
      <c r="R143" s="8">
        <f t="shared" si="64"/>
        <v>0</v>
      </c>
    </row>
    <row r="144" spans="4:20" ht="18" hidden="1" customHeight="1" x14ac:dyDescent="0.2">
      <c r="E144" s="10" t="s">
        <v>19</v>
      </c>
      <c r="I144" s="8">
        <f t="shared" si="64"/>
        <v>0</v>
      </c>
      <c r="J144" s="8">
        <f t="shared" si="64"/>
        <v>0</v>
      </c>
      <c r="K144" s="8">
        <f t="shared" si="64"/>
        <v>0</v>
      </c>
      <c r="L144" s="8">
        <f t="shared" si="64"/>
        <v>0</v>
      </c>
      <c r="M144" s="8">
        <f t="shared" si="64"/>
        <v>0</v>
      </c>
      <c r="N144" s="8">
        <f t="shared" si="64"/>
        <v>0</v>
      </c>
      <c r="O144" s="8">
        <f t="shared" si="64"/>
        <v>0</v>
      </c>
      <c r="P144" s="8">
        <f t="shared" si="64"/>
        <v>0</v>
      </c>
      <c r="Q144" s="8">
        <f t="shared" si="64"/>
        <v>0</v>
      </c>
      <c r="R144" s="8">
        <f t="shared" si="64"/>
        <v>0</v>
      </c>
    </row>
    <row r="145" spans="4:20" ht="18" hidden="1" customHeight="1" x14ac:dyDescent="0.2">
      <c r="E145" s="10" t="s">
        <v>20</v>
      </c>
      <c r="I145" s="8">
        <f t="shared" si="64"/>
        <v>0</v>
      </c>
      <c r="J145" s="8">
        <f t="shared" si="64"/>
        <v>0</v>
      </c>
      <c r="K145" s="8">
        <f t="shared" si="64"/>
        <v>0</v>
      </c>
      <c r="L145" s="8">
        <f t="shared" si="64"/>
        <v>0</v>
      </c>
      <c r="M145" s="8">
        <f t="shared" si="64"/>
        <v>0</v>
      </c>
      <c r="N145" s="8">
        <f t="shared" si="64"/>
        <v>0</v>
      </c>
      <c r="O145" s="8">
        <f t="shared" si="64"/>
        <v>0</v>
      </c>
      <c r="P145" s="8">
        <f t="shared" si="64"/>
        <v>0</v>
      </c>
      <c r="Q145" s="8">
        <f t="shared" si="64"/>
        <v>0</v>
      </c>
      <c r="R145" s="8">
        <f t="shared" si="64"/>
        <v>0</v>
      </c>
    </row>
    <row r="146" spans="4:20" ht="18" hidden="1" customHeight="1" x14ac:dyDescent="0.2">
      <c r="E146" s="10" t="s">
        <v>21</v>
      </c>
      <c r="I146" s="8">
        <f t="shared" si="64"/>
        <v>0</v>
      </c>
      <c r="J146" s="8">
        <f t="shared" si="64"/>
        <v>0</v>
      </c>
      <c r="K146" s="8">
        <f t="shared" si="64"/>
        <v>0</v>
      </c>
      <c r="L146" s="8">
        <f t="shared" si="64"/>
        <v>0</v>
      </c>
      <c r="M146" s="8">
        <f t="shared" si="64"/>
        <v>0</v>
      </c>
      <c r="N146" s="8">
        <f t="shared" si="64"/>
        <v>0</v>
      </c>
      <c r="O146" s="8">
        <f t="shared" si="64"/>
        <v>0</v>
      </c>
      <c r="P146" s="8">
        <f t="shared" si="64"/>
        <v>0</v>
      </c>
      <c r="Q146" s="8">
        <f t="shared" si="64"/>
        <v>0</v>
      </c>
      <c r="R146" s="8">
        <f t="shared" si="64"/>
        <v>0</v>
      </c>
    </row>
    <row r="147" spans="4:20" ht="18" hidden="1" customHeight="1" x14ac:dyDescent="0.2">
      <c r="E147" s="10" t="s">
        <v>22</v>
      </c>
      <c r="I147" s="8">
        <f t="shared" ref="I147:R152" si="65">SUMIFS(I$82:I$86,$B$82:$B$86,$E147)</f>
        <v>0</v>
      </c>
      <c r="J147" s="8">
        <f t="shared" si="65"/>
        <v>0</v>
      </c>
      <c r="K147" s="8">
        <f t="shared" si="65"/>
        <v>0</v>
      </c>
      <c r="L147" s="8">
        <f t="shared" si="65"/>
        <v>0</v>
      </c>
      <c r="M147" s="8">
        <f t="shared" si="65"/>
        <v>0</v>
      </c>
      <c r="N147" s="8">
        <f t="shared" si="65"/>
        <v>0</v>
      </c>
      <c r="O147" s="8">
        <f t="shared" si="65"/>
        <v>0</v>
      </c>
      <c r="P147" s="8">
        <f t="shared" si="65"/>
        <v>0</v>
      </c>
      <c r="Q147" s="8">
        <f t="shared" si="65"/>
        <v>0</v>
      </c>
      <c r="R147" s="8">
        <f t="shared" si="65"/>
        <v>0</v>
      </c>
    </row>
    <row r="148" spans="4:20" ht="18" hidden="1" customHeight="1" x14ac:dyDescent="0.2">
      <c r="E148" s="10" t="s">
        <v>23</v>
      </c>
      <c r="I148" s="8">
        <f t="shared" si="65"/>
        <v>0</v>
      </c>
      <c r="J148" s="8">
        <f t="shared" si="65"/>
        <v>0</v>
      </c>
      <c r="K148" s="8">
        <f t="shared" si="65"/>
        <v>0</v>
      </c>
      <c r="L148" s="8">
        <f t="shared" si="65"/>
        <v>0</v>
      </c>
      <c r="M148" s="8">
        <f t="shared" si="65"/>
        <v>0</v>
      </c>
      <c r="N148" s="8">
        <f t="shared" si="65"/>
        <v>0</v>
      </c>
      <c r="O148" s="8">
        <f t="shared" si="65"/>
        <v>0</v>
      </c>
      <c r="P148" s="8">
        <f t="shared" si="65"/>
        <v>0</v>
      </c>
      <c r="Q148" s="8">
        <f t="shared" si="65"/>
        <v>0</v>
      </c>
      <c r="R148" s="8">
        <f t="shared" si="65"/>
        <v>0</v>
      </c>
    </row>
    <row r="149" spans="4:20" ht="18" hidden="1" customHeight="1" x14ac:dyDescent="0.2">
      <c r="E149" s="10" t="s">
        <v>24</v>
      </c>
      <c r="I149" s="8">
        <f t="shared" si="65"/>
        <v>0</v>
      </c>
      <c r="J149" s="8">
        <f t="shared" si="65"/>
        <v>0</v>
      </c>
      <c r="K149" s="8">
        <f t="shared" si="65"/>
        <v>0</v>
      </c>
      <c r="L149" s="8">
        <f t="shared" si="65"/>
        <v>0</v>
      </c>
      <c r="M149" s="8">
        <f t="shared" si="65"/>
        <v>0</v>
      </c>
      <c r="N149" s="8">
        <f t="shared" si="65"/>
        <v>0</v>
      </c>
      <c r="O149" s="8">
        <f t="shared" si="65"/>
        <v>0</v>
      </c>
      <c r="P149" s="8">
        <f t="shared" si="65"/>
        <v>0</v>
      </c>
      <c r="Q149" s="8">
        <f t="shared" si="65"/>
        <v>0</v>
      </c>
      <c r="R149" s="8">
        <f t="shared" si="65"/>
        <v>0</v>
      </c>
    </row>
    <row r="150" spans="4:20" ht="18" hidden="1" customHeight="1" x14ac:dyDescent="0.2">
      <c r="E150" s="10" t="s">
        <v>25</v>
      </c>
      <c r="I150" s="8">
        <f t="shared" si="65"/>
        <v>0</v>
      </c>
      <c r="J150" s="8">
        <f t="shared" si="65"/>
        <v>0</v>
      </c>
      <c r="K150" s="8">
        <f t="shared" si="65"/>
        <v>0</v>
      </c>
      <c r="L150" s="8">
        <f t="shared" si="65"/>
        <v>0</v>
      </c>
      <c r="M150" s="8">
        <f t="shared" si="65"/>
        <v>0</v>
      </c>
      <c r="N150" s="8">
        <f t="shared" si="65"/>
        <v>0</v>
      </c>
      <c r="O150" s="8">
        <f t="shared" si="65"/>
        <v>0</v>
      </c>
      <c r="P150" s="8">
        <f t="shared" si="65"/>
        <v>0</v>
      </c>
      <c r="Q150" s="8">
        <f t="shared" si="65"/>
        <v>0</v>
      </c>
      <c r="R150" s="8">
        <f t="shared" si="65"/>
        <v>0</v>
      </c>
    </row>
    <row r="151" spans="4:20" ht="18" hidden="1" customHeight="1" x14ac:dyDescent="0.2">
      <c r="E151" s="10" t="s">
        <v>26</v>
      </c>
      <c r="I151" s="8">
        <f t="shared" si="65"/>
        <v>0</v>
      </c>
      <c r="J151" s="8">
        <f t="shared" si="65"/>
        <v>0</v>
      </c>
      <c r="K151" s="8">
        <f t="shared" si="65"/>
        <v>0</v>
      </c>
      <c r="L151" s="8">
        <f t="shared" si="65"/>
        <v>0</v>
      </c>
      <c r="M151" s="8">
        <f t="shared" si="65"/>
        <v>0</v>
      </c>
      <c r="N151" s="8">
        <f t="shared" si="65"/>
        <v>0</v>
      </c>
      <c r="O151" s="8">
        <f t="shared" si="65"/>
        <v>0</v>
      </c>
      <c r="P151" s="8">
        <f t="shared" si="65"/>
        <v>0</v>
      </c>
      <c r="Q151" s="8">
        <f t="shared" si="65"/>
        <v>0</v>
      </c>
      <c r="R151" s="8">
        <f t="shared" si="65"/>
        <v>0</v>
      </c>
    </row>
    <row r="152" spans="4:20" ht="18" hidden="1" customHeight="1" x14ac:dyDescent="0.2">
      <c r="E152" s="10" t="s">
        <v>29</v>
      </c>
      <c r="I152" s="8">
        <f t="shared" si="65"/>
        <v>0</v>
      </c>
      <c r="J152" s="8">
        <f t="shared" si="65"/>
        <v>0</v>
      </c>
      <c r="K152" s="8">
        <f t="shared" si="65"/>
        <v>0</v>
      </c>
      <c r="L152" s="8">
        <f t="shared" si="65"/>
        <v>0</v>
      </c>
      <c r="M152" s="8">
        <f t="shared" si="65"/>
        <v>0</v>
      </c>
      <c r="N152" s="8">
        <f t="shared" si="65"/>
        <v>0</v>
      </c>
      <c r="O152" s="8">
        <f t="shared" si="65"/>
        <v>0</v>
      </c>
      <c r="P152" s="8">
        <f t="shared" si="65"/>
        <v>0</v>
      </c>
      <c r="Q152" s="8">
        <f t="shared" si="65"/>
        <v>0</v>
      </c>
      <c r="R152" s="8">
        <f t="shared" si="65"/>
        <v>0</v>
      </c>
    </row>
    <row r="153" spans="4:20" s="16" customFormat="1" ht="18" hidden="1" customHeight="1" x14ac:dyDescent="0.25">
      <c r="D153" s="36"/>
      <c r="E153" s="39" t="s">
        <v>7</v>
      </c>
      <c r="H153" s="37"/>
      <c r="I153" s="6">
        <f>SUM(I154:I169)</f>
        <v>0</v>
      </c>
      <c r="J153" s="6">
        <f t="shared" ref="J153:R153" si="66">SUM(J154:J169)</f>
        <v>0</v>
      </c>
      <c r="K153" s="6">
        <f t="shared" si="66"/>
        <v>0</v>
      </c>
      <c r="L153" s="6">
        <f t="shared" si="66"/>
        <v>0</v>
      </c>
      <c r="M153" s="6">
        <f t="shared" si="66"/>
        <v>0</v>
      </c>
      <c r="N153" s="6">
        <f t="shared" si="66"/>
        <v>0</v>
      </c>
      <c r="O153" s="6">
        <f t="shared" si="66"/>
        <v>0</v>
      </c>
      <c r="P153" s="6">
        <f t="shared" si="66"/>
        <v>0</v>
      </c>
      <c r="Q153" s="6">
        <f t="shared" si="66"/>
        <v>0</v>
      </c>
      <c r="R153" s="6">
        <f t="shared" si="66"/>
        <v>0</v>
      </c>
      <c r="T153" s="17"/>
    </row>
    <row r="154" spans="4:20" ht="18" hidden="1" customHeight="1" x14ac:dyDescent="0.2">
      <c r="E154" s="4" t="s">
        <v>27</v>
      </c>
      <c r="I154" s="8">
        <f>I103+I120+I137</f>
        <v>0</v>
      </c>
      <c r="J154" s="8">
        <f t="shared" ref="J154:R154" si="67">J103+J120+J137</f>
        <v>0</v>
      </c>
      <c r="K154" s="8">
        <f t="shared" si="67"/>
        <v>0</v>
      </c>
      <c r="L154" s="8">
        <f t="shared" si="67"/>
        <v>0</v>
      </c>
      <c r="M154" s="8">
        <f t="shared" si="67"/>
        <v>0</v>
      </c>
      <c r="N154" s="8">
        <f t="shared" si="67"/>
        <v>0</v>
      </c>
      <c r="O154" s="8">
        <f t="shared" si="67"/>
        <v>0</v>
      </c>
      <c r="P154" s="8">
        <f t="shared" si="67"/>
        <v>0</v>
      </c>
      <c r="Q154" s="8">
        <f t="shared" si="67"/>
        <v>0</v>
      </c>
      <c r="R154" s="8">
        <f t="shared" si="67"/>
        <v>0</v>
      </c>
    </row>
    <row r="155" spans="4:20" ht="18" hidden="1" customHeight="1" x14ac:dyDescent="0.2">
      <c r="E155" s="10" t="s">
        <v>28</v>
      </c>
      <c r="I155" s="8">
        <f t="shared" ref="I155:R169" si="68">I104+I121+I138</f>
        <v>0</v>
      </c>
      <c r="J155" s="8">
        <f t="shared" si="68"/>
        <v>0</v>
      </c>
      <c r="K155" s="8">
        <f t="shared" si="68"/>
        <v>0</v>
      </c>
      <c r="L155" s="8">
        <f t="shared" si="68"/>
        <v>0</v>
      </c>
      <c r="M155" s="8">
        <f t="shared" si="68"/>
        <v>0</v>
      </c>
      <c r="N155" s="8">
        <f t="shared" si="68"/>
        <v>0</v>
      </c>
      <c r="O155" s="8">
        <f t="shared" si="68"/>
        <v>0</v>
      </c>
      <c r="P155" s="8">
        <f t="shared" si="68"/>
        <v>0</v>
      </c>
      <c r="Q155" s="8">
        <f t="shared" si="68"/>
        <v>0</v>
      </c>
      <c r="R155" s="8">
        <f t="shared" si="68"/>
        <v>0</v>
      </c>
    </row>
    <row r="156" spans="4:20" ht="18" hidden="1" customHeight="1" x14ac:dyDescent="0.2">
      <c r="E156" s="10" t="s">
        <v>15</v>
      </c>
      <c r="I156" s="8">
        <f t="shared" si="68"/>
        <v>0</v>
      </c>
      <c r="J156" s="8">
        <f t="shared" si="68"/>
        <v>0</v>
      </c>
      <c r="K156" s="8">
        <f t="shared" si="68"/>
        <v>0</v>
      </c>
      <c r="L156" s="8">
        <f t="shared" si="68"/>
        <v>0</v>
      </c>
      <c r="M156" s="8">
        <f t="shared" si="68"/>
        <v>0</v>
      </c>
      <c r="N156" s="8">
        <f t="shared" si="68"/>
        <v>0</v>
      </c>
      <c r="O156" s="8">
        <f t="shared" si="68"/>
        <v>0</v>
      </c>
      <c r="P156" s="8">
        <f t="shared" si="68"/>
        <v>0</v>
      </c>
      <c r="Q156" s="8">
        <f t="shared" si="68"/>
        <v>0</v>
      </c>
      <c r="R156" s="8">
        <f t="shared" si="68"/>
        <v>0</v>
      </c>
    </row>
    <row r="157" spans="4:20" ht="18" hidden="1" customHeight="1" x14ac:dyDescent="0.2">
      <c r="E157" s="10" t="s">
        <v>16</v>
      </c>
      <c r="I157" s="8">
        <f t="shared" si="68"/>
        <v>0</v>
      </c>
      <c r="J157" s="8">
        <f t="shared" si="68"/>
        <v>0</v>
      </c>
      <c r="K157" s="8">
        <f t="shared" si="68"/>
        <v>0</v>
      </c>
      <c r="L157" s="8">
        <f t="shared" si="68"/>
        <v>0</v>
      </c>
      <c r="M157" s="8">
        <f t="shared" si="68"/>
        <v>0</v>
      </c>
      <c r="N157" s="8">
        <f t="shared" si="68"/>
        <v>0</v>
      </c>
      <c r="O157" s="8">
        <f t="shared" si="68"/>
        <v>0</v>
      </c>
      <c r="P157" s="8">
        <f t="shared" si="68"/>
        <v>0</v>
      </c>
      <c r="Q157" s="8">
        <f t="shared" si="68"/>
        <v>0</v>
      </c>
      <c r="R157" s="8">
        <f t="shared" si="68"/>
        <v>0</v>
      </c>
    </row>
    <row r="158" spans="4:20" ht="18" hidden="1" customHeight="1" x14ac:dyDescent="0.2">
      <c r="E158" s="10" t="s">
        <v>17</v>
      </c>
      <c r="I158" s="8">
        <f t="shared" si="68"/>
        <v>0</v>
      </c>
      <c r="J158" s="8">
        <f t="shared" si="68"/>
        <v>0</v>
      </c>
      <c r="K158" s="8">
        <f t="shared" si="68"/>
        <v>0</v>
      </c>
      <c r="L158" s="8">
        <f t="shared" si="68"/>
        <v>0</v>
      </c>
      <c r="M158" s="8">
        <f t="shared" si="68"/>
        <v>0</v>
      </c>
      <c r="N158" s="8">
        <f t="shared" si="68"/>
        <v>0</v>
      </c>
      <c r="O158" s="8">
        <f t="shared" si="68"/>
        <v>0</v>
      </c>
      <c r="P158" s="8">
        <f t="shared" si="68"/>
        <v>0</v>
      </c>
      <c r="Q158" s="8">
        <f t="shared" si="68"/>
        <v>0</v>
      </c>
      <c r="R158" s="8">
        <f t="shared" si="68"/>
        <v>0</v>
      </c>
    </row>
    <row r="159" spans="4:20" ht="18" hidden="1" customHeight="1" x14ac:dyDescent="0.2">
      <c r="E159" s="10" t="s">
        <v>18</v>
      </c>
      <c r="I159" s="8">
        <f t="shared" si="68"/>
        <v>0</v>
      </c>
      <c r="J159" s="8">
        <f t="shared" si="68"/>
        <v>0</v>
      </c>
      <c r="K159" s="8">
        <f t="shared" si="68"/>
        <v>0</v>
      </c>
      <c r="L159" s="8">
        <f t="shared" si="68"/>
        <v>0</v>
      </c>
      <c r="M159" s="8">
        <f t="shared" si="68"/>
        <v>0</v>
      </c>
      <c r="N159" s="8">
        <f t="shared" si="68"/>
        <v>0</v>
      </c>
      <c r="O159" s="8">
        <f t="shared" si="68"/>
        <v>0</v>
      </c>
      <c r="P159" s="8">
        <f t="shared" si="68"/>
        <v>0</v>
      </c>
      <c r="Q159" s="8">
        <f t="shared" si="68"/>
        <v>0</v>
      </c>
      <c r="R159" s="8">
        <f t="shared" si="68"/>
        <v>0</v>
      </c>
    </row>
    <row r="160" spans="4:20" ht="18" hidden="1" customHeight="1" x14ac:dyDescent="0.2">
      <c r="E160" s="10" t="s">
        <v>30</v>
      </c>
      <c r="I160" s="8">
        <f t="shared" si="68"/>
        <v>0</v>
      </c>
      <c r="J160" s="8">
        <f t="shared" si="68"/>
        <v>0</v>
      </c>
      <c r="K160" s="8">
        <f t="shared" si="68"/>
        <v>0</v>
      </c>
      <c r="L160" s="8">
        <f t="shared" si="68"/>
        <v>0</v>
      </c>
      <c r="M160" s="8">
        <f t="shared" si="68"/>
        <v>0</v>
      </c>
      <c r="N160" s="8">
        <f t="shared" si="68"/>
        <v>0</v>
      </c>
      <c r="O160" s="8">
        <f t="shared" si="68"/>
        <v>0</v>
      </c>
      <c r="P160" s="8">
        <f t="shared" si="68"/>
        <v>0</v>
      </c>
      <c r="Q160" s="8">
        <f t="shared" si="68"/>
        <v>0</v>
      </c>
      <c r="R160" s="8">
        <f t="shared" si="68"/>
        <v>0</v>
      </c>
    </row>
    <row r="161" spans="4:20" ht="18" hidden="1" customHeight="1" x14ac:dyDescent="0.2">
      <c r="E161" s="10" t="s">
        <v>19</v>
      </c>
      <c r="I161" s="8">
        <f t="shared" si="68"/>
        <v>0</v>
      </c>
      <c r="J161" s="8">
        <f t="shared" si="68"/>
        <v>0</v>
      </c>
      <c r="K161" s="8">
        <f t="shared" si="68"/>
        <v>0</v>
      </c>
      <c r="L161" s="8">
        <f t="shared" si="68"/>
        <v>0</v>
      </c>
      <c r="M161" s="8">
        <f t="shared" si="68"/>
        <v>0</v>
      </c>
      <c r="N161" s="8">
        <f t="shared" si="68"/>
        <v>0</v>
      </c>
      <c r="O161" s="8">
        <f t="shared" si="68"/>
        <v>0</v>
      </c>
      <c r="P161" s="8">
        <f t="shared" si="68"/>
        <v>0</v>
      </c>
      <c r="Q161" s="8">
        <f t="shared" si="68"/>
        <v>0</v>
      </c>
      <c r="R161" s="8">
        <f t="shared" si="68"/>
        <v>0</v>
      </c>
    </row>
    <row r="162" spans="4:20" ht="18" hidden="1" customHeight="1" x14ac:dyDescent="0.2">
      <c r="E162" s="10" t="s">
        <v>20</v>
      </c>
      <c r="I162" s="8">
        <f t="shared" si="68"/>
        <v>0</v>
      </c>
      <c r="J162" s="8">
        <f t="shared" si="68"/>
        <v>0</v>
      </c>
      <c r="K162" s="8">
        <f t="shared" si="68"/>
        <v>0</v>
      </c>
      <c r="L162" s="8">
        <f t="shared" si="68"/>
        <v>0</v>
      </c>
      <c r="M162" s="8">
        <f t="shared" si="68"/>
        <v>0</v>
      </c>
      <c r="N162" s="8">
        <f t="shared" si="68"/>
        <v>0</v>
      </c>
      <c r="O162" s="8">
        <f t="shared" si="68"/>
        <v>0</v>
      </c>
      <c r="P162" s="8">
        <f t="shared" si="68"/>
        <v>0</v>
      </c>
      <c r="Q162" s="8">
        <f t="shared" si="68"/>
        <v>0</v>
      </c>
      <c r="R162" s="8">
        <f t="shared" si="68"/>
        <v>0</v>
      </c>
    </row>
    <row r="163" spans="4:20" ht="18" hidden="1" customHeight="1" x14ac:dyDescent="0.2">
      <c r="E163" s="10" t="s">
        <v>21</v>
      </c>
      <c r="I163" s="8">
        <f t="shared" si="68"/>
        <v>0</v>
      </c>
      <c r="J163" s="8">
        <f t="shared" si="68"/>
        <v>0</v>
      </c>
      <c r="K163" s="8">
        <f t="shared" si="68"/>
        <v>0</v>
      </c>
      <c r="L163" s="8">
        <f t="shared" si="68"/>
        <v>0</v>
      </c>
      <c r="M163" s="8">
        <f t="shared" si="68"/>
        <v>0</v>
      </c>
      <c r="N163" s="8">
        <f t="shared" si="68"/>
        <v>0</v>
      </c>
      <c r="O163" s="8">
        <f t="shared" si="68"/>
        <v>0</v>
      </c>
      <c r="P163" s="8">
        <f t="shared" si="68"/>
        <v>0</v>
      </c>
      <c r="Q163" s="8">
        <f t="shared" si="68"/>
        <v>0</v>
      </c>
      <c r="R163" s="8">
        <f t="shared" si="68"/>
        <v>0</v>
      </c>
    </row>
    <row r="164" spans="4:20" ht="18" hidden="1" customHeight="1" x14ac:dyDescent="0.2">
      <c r="E164" s="10" t="s">
        <v>22</v>
      </c>
      <c r="I164" s="8">
        <f t="shared" si="68"/>
        <v>0</v>
      </c>
      <c r="J164" s="8">
        <f t="shared" si="68"/>
        <v>0</v>
      </c>
      <c r="K164" s="8">
        <f t="shared" si="68"/>
        <v>0</v>
      </c>
      <c r="L164" s="8">
        <f t="shared" si="68"/>
        <v>0</v>
      </c>
      <c r="M164" s="8">
        <f t="shared" si="68"/>
        <v>0</v>
      </c>
      <c r="N164" s="8">
        <f t="shared" si="68"/>
        <v>0</v>
      </c>
      <c r="O164" s="8">
        <f t="shared" si="68"/>
        <v>0</v>
      </c>
      <c r="P164" s="8">
        <f t="shared" si="68"/>
        <v>0</v>
      </c>
      <c r="Q164" s="8">
        <f t="shared" si="68"/>
        <v>0</v>
      </c>
      <c r="R164" s="8">
        <f t="shared" si="68"/>
        <v>0</v>
      </c>
    </row>
    <row r="165" spans="4:20" ht="18" hidden="1" customHeight="1" x14ac:dyDescent="0.2">
      <c r="E165" s="10" t="s">
        <v>23</v>
      </c>
      <c r="I165" s="8">
        <f t="shared" si="68"/>
        <v>0</v>
      </c>
      <c r="J165" s="8">
        <f t="shared" si="68"/>
        <v>0</v>
      </c>
      <c r="K165" s="8">
        <f t="shared" si="68"/>
        <v>0</v>
      </c>
      <c r="L165" s="8">
        <f t="shared" si="68"/>
        <v>0</v>
      </c>
      <c r="M165" s="8">
        <f t="shared" si="68"/>
        <v>0</v>
      </c>
      <c r="N165" s="8">
        <f t="shared" si="68"/>
        <v>0</v>
      </c>
      <c r="O165" s="8">
        <f t="shared" si="68"/>
        <v>0</v>
      </c>
      <c r="P165" s="8">
        <f t="shared" si="68"/>
        <v>0</v>
      </c>
      <c r="Q165" s="8">
        <f t="shared" si="68"/>
        <v>0</v>
      </c>
      <c r="R165" s="8">
        <f t="shared" si="68"/>
        <v>0</v>
      </c>
    </row>
    <row r="166" spans="4:20" ht="18" hidden="1" customHeight="1" x14ac:dyDescent="0.2">
      <c r="E166" s="10" t="s">
        <v>24</v>
      </c>
      <c r="I166" s="8">
        <f t="shared" si="68"/>
        <v>0</v>
      </c>
      <c r="J166" s="8">
        <f t="shared" si="68"/>
        <v>0</v>
      </c>
      <c r="K166" s="8">
        <f t="shared" si="68"/>
        <v>0</v>
      </c>
      <c r="L166" s="8">
        <f t="shared" si="68"/>
        <v>0</v>
      </c>
      <c r="M166" s="8">
        <f t="shared" si="68"/>
        <v>0</v>
      </c>
      <c r="N166" s="8">
        <f t="shared" si="68"/>
        <v>0</v>
      </c>
      <c r="O166" s="8">
        <f t="shared" si="68"/>
        <v>0</v>
      </c>
      <c r="P166" s="8">
        <f t="shared" si="68"/>
        <v>0</v>
      </c>
      <c r="Q166" s="8">
        <f t="shared" si="68"/>
        <v>0</v>
      </c>
      <c r="R166" s="8">
        <f t="shared" si="68"/>
        <v>0</v>
      </c>
    </row>
    <row r="167" spans="4:20" s="35" customFormat="1" ht="18" hidden="1" customHeight="1" x14ac:dyDescent="0.2">
      <c r="D167" s="40"/>
      <c r="E167" s="35" t="s">
        <v>25</v>
      </c>
      <c r="I167" s="9">
        <f t="shared" si="68"/>
        <v>0</v>
      </c>
      <c r="J167" s="9">
        <f t="shared" si="68"/>
        <v>0</v>
      </c>
      <c r="K167" s="9">
        <f t="shared" si="68"/>
        <v>0</v>
      </c>
      <c r="L167" s="9">
        <f t="shared" si="68"/>
        <v>0</v>
      </c>
      <c r="M167" s="9">
        <f t="shared" si="68"/>
        <v>0</v>
      </c>
      <c r="N167" s="9">
        <f t="shared" si="68"/>
        <v>0</v>
      </c>
      <c r="O167" s="9">
        <f t="shared" si="68"/>
        <v>0</v>
      </c>
      <c r="P167" s="9">
        <f t="shared" si="68"/>
        <v>0</v>
      </c>
      <c r="Q167" s="9">
        <f t="shared" si="68"/>
        <v>0</v>
      </c>
      <c r="R167" s="9">
        <f t="shared" si="68"/>
        <v>0</v>
      </c>
      <c r="S167" s="10"/>
      <c r="T167" s="8"/>
    </row>
    <row r="168" spans="4:20" ht="18" hidden="1" customHeight="1" x14ac:dyDescent="0.2">
      <c r="E168" s="10" t="s">
        <v>26</v>
      </c>
      <c r="I168" s="8">
        <f t="shared" si="68"/>
        <v>0</v>
      </c>
      <c r="J168" s="8">
        <f t="shared" si="68"/>
        <v>0</v>
      </c>
      <c r="K168" s="8">
        <f t="shared" si="68"/>
        <v>0</v>
      </c>
      <c r="L168" s="8">
        <f t="shared" si="68"/>
        <v>0</v>
      </c>
      <c r="M168" s="8">
        <f t="shared" si="68"/>
        <v>0</v>
      </c>
      <c r="N168" s="8">
        <f t="shared" si="68"/>
        <v>0</v>
      </c>
      <c r="O168" s="8">
        <f t="shared" si="68"/>
        <v>0</v>
      </c>
      <c r="P168" s="8">
        <f t="shared" si="68"/>
        <v>0</v>
      </c>
      <c r="Q168" s="8">
        <f t="shared" si="68"/>
        <v>0</v>
      </c>
      <c r="R168" s="8">
        <f t="shared" si="68"/>
        <v>0</v>
      </c>
    </row>
    <row r="169" spans="4:20" ht="18" hidden="1" customHeight="1" x14ac:dyDescent="0.2">
      <c r="E169" s="10" t="s">
        <v>29</v>
      </c>
      <c r="I169" s="8">
        <f t="shared" si="68"/>
        <v>0</v>
      </c>
      <c r="J169" s="8">
        <f t="shared" si="68"/>
        <v>0</v>
      </c>
      <c r="K169" s="8">
        <f t="shared" si="68"/>
        <v>0</v>
      </c>
      <c r="L169" s="8">
        <f t="shared" si="68"/>
        <v>0</v>
      </c>
      <c r="M169" s="8">
        <f t="shared" si="68"/>
        <v>0</v>
      </c>
      <c r="N169" s="8">
        <f t="shared" si="68"/>
        <v>0</v>
      </c>
      <c r="O169" s="8">
        <f t="shared" si="68"/>
        <v>0</v>
      </c>
      <c r="P169" s="8">
        <f t="shared" si="68"/>
        <v>0</v>
      </c>
      <c r="Q169" s="8">
        <f t="shared" si="68"/>
        <v>0</v>
      </c>
      <c r="R169" s="8">
        <f t="shared" si="68"/>
        <v>0</v>
      </c>
    </row>
    <row r="170" spans="4:20" ht="18" hidden="1" customHeight="1" x14ac:dyDescent="0.2"/>
    <row r="171" spans="4:20" ht="18" hidden="1" customHeight="1" x14ac:dyDescent="0.2">
      <c r="E171" s="4" t="s">
        <v>111</v>
      </c>
      <c r="M171" s="24"/>
    </row>
    <row r="172" spans="4:20" ht="18" hidden="1" customHeight="1" x14ac:dyDescent="0.2">
      <c r="E172" s="10" t="s">
        <v>72</v>
      </c>
      <c r="I172" s="10">
        <f t="shared" ref="I172:L187" si="69">SUMIFS(I$16:I$49,$A$16:$A$49,$E172)</f>
        <v>6837.25</v>
      </c>
      <c r="J172" s="10">
        <f t="shared" si="69"/>
        <v>9245.25</v>
      </c>
      <c r="K172" s="10">
        <f t="shared" si="69"/>
        <v>6837.25</v>
      </c>
      <c r="L172" s="10">
        <f t="shared" si="69"/>
        <v>9449.25</v>
      </c>
      <c r="M172" s="24">
        <f>SUM(I172:L172)</f>
        <v>32369</v>
      </c>
      <c r="N172" s="24">
        <v>162912</v>
      </c>
      <c r="O172" s="24">
        <f>M172-N172</f>
        <v>-130543</v>
      </c>
    </row>
    <row r="173" spans="4:20" ht="18" hidden="1" customHeight="1" x14ac:dyDescent="0.2">
      <c r="E173" s="10" t="s">
        <v>76</v>
      </c>
      <c r="I173" s="10">
        <f t="shared" si="69"/>
        <v>0</v>
      </c>
      <c r="J173" s="10">
        <f t="shared" si="69"/>
        <v>0</v>
      </c>
      <c r="K173" s="10">
        <f t="shared" si="69"/>
        <v>0</v>
      </c>
      <c r="L173" s="10">
        <f t="shared" si="69"/>
        <v>0</v>
      </c>
      <c r="M173" s="24">
        <f t="shared" ref="M173:M204" si="70">SUM(I173:L173)</f>
        <v>0</v>
      </c>
      <c r="N173" s="24">
        <v>34790</v>
      </c>
      <c r="O173" s="24">
        <f t="shared" ref="O173:O221" si="71">M173-N173</f>
        <v>-34790</v>
      </c>
    </row>
    <row r="174" spans="4:20" ht="18" hidden="1" customHeight="1" x14ac:dyDescent="0.2">
      <c r="E174" s="10" t="s">
        <v>74</v>
      </c>
      <c r="I174" s="10">
        <f t="shared" si="69"/>
        <v>0</v>
      </c>
      <c r="J174" s="10">
        <f t="shared" si="69"/>
        <v>0</v>
      </c>
      <c r="K174" s="10">
        <f t="shared" si="69"/>
        <v>0</v>
      </c>
      <c r="L174" s="10">
        <f t="shared" si="69"/>
        <v>0</v>
      </c>
      <c r="M174" s="41">
        <f t="shared" si="70"/>
        <v>0</v>
      </c>
      <c r="N174" s="24">
        <v>25379</v>
      </c>
      <c r="O174" s="24">
        <f t="shared" si="71"/>
        <v>-25379</v>
      </c>
    </row>
    <row r="175" spans="4:20" ht="18" hidden="1" customHeight="1" x14ac:dyDescent="0.2">
      <c r="E175" s="10" t="s">
        <v>78</v>
      </c>
      <c r="I175" s="10">
        <f t="shared" si="69"/>
        <v>0</v>
      </c>
      <c r="J175" s="10">
        <f t="shared" si="69"/>
        <v>0</v>
      </c>
      <c r="K175" s="10">
        <f t="shared" si="69"/>
        <v>0</v>
      </c>
      <c r="L175" s="10">
        <f t="shared" si="69"/>
        <v>0</v>
      </c>
      <c r="M175" s="24">
        <f t="shared" si="70"/>
        <v>0</v>
      </c>
      <c r="N175" s="24">
        <v>28266</v>
      </c>
      <c r="O175" s="24">
        <f t="shared" si="71"/>
        <v>-28266</v>
      </c>
    </row>
    <row r="176" spans="4:20" ht="18" hidden="1" customHeight="1" x14ac:dyDescent="0.2">
      <c r="E176" s="10" t="s">
        <v>80</v>
      </c>
      <c r="I176" s="10">
        <f t="shared" si="69"/>
        <v>0</v>
      </c>
      <c r="J176" s="10">
        <f t="shared" si="69"/>
        <v>0</v>
      </c>
      <c r="K176" s="10">
        <f t="shared" si="69"/>
        <v>0</v>
      </c>
      <c r="L176" s="10">
        <f t="shared" si="69"/>
        <v>0</v>
      </c>
      <c r="M176" s="24">
        <f t="shared" si="70"/>
        <v>0</v>
      </c>
      <c r="N176" s="24">
        <v>28560</v>
      </c>
      <c r="O176" s="24">
        <f t="shared" si="71"/>
        <v>-28560</v>
      </c>
    </row>
    <row r="177" spans="5:22" ht="18" hidden="1" customHeight="1" x14ac:dyDescent="0.2">
      <c r="E177" s="10" t="s">
        <v>83</v>
      </c>
      <c r="I177" s="10">
        <f t="shared" si="69"/>
        <v>0</v>
      </c>
      <c r="J177" s="10">
        <f t="shared" si="69"/>
        <v>0</v>
      </c>
      <c r="K177" s="10">
        <f t="shared" si="69"/>
        <v>0</v>
      </c>
      <c r="L177" s="10">
        <f t="shared" si="69"/>
        <v>0</v>
      </c>
      <c r="M177" s="24">
        <f t="shared" si="70"/>
        <v>0</v>
      </c>
      <c r="N177" s="24">
        <v>27486</v>
      </c>
      <c r="O177" s="24">
        <f t="shared" si="71"/>
        <v>-27486</v>
      </c>
    </row>
    <row r="178" spans="5:22" ht="18" hidden="1" customHeight="1" x14ac:dyDescent="0.2">
      <c r="E178" s="10" t="s">
        <v>85</v>
      </c>
      <c r="I178" s="10">
        <f t="shared" si="69"/>
        <v>0</v>
      </c>
      <c r="J178" s="10">
        <f t="shared" si="69"/>
        <v>0</v>
      </c>
      <c r="K178" s="10">
        <f t="shared" si="69"/>
        <v>0</v>
      </c>
      <c r="L178" s="10">
        <f t="shared" si="69"/>
        <v>0</v>
      </c>
      <c r="M178" s="24">
        <f t="shared" si="70"/>
        <v>0</v>
      </c>
      <c r="N178" s="24">
        <v>25872</v>
      </c>
      <c r="O178" s="24">
        <f t="shared" si="71"/>
        <v>-25872</v>
      </c>
    </row>
    <row r="179" spans="5:22" ht="18" hidden="1" customHeight="1" x14ac:dyDescent="0.2">
      <c r="E179" s="10" t="s">
        <v>87</v>
      </c>
      <c r="I179" s="10">
        <f t="shared" si="69"/>
        <v>0</v>
      </c>
      <c r="J179" s="10">
        <f t="shared" si="69"/>
        <v>0</v>
      </c>
      <c r="K179" s="10">
        <f t="shared" si="69"/>
        <v>0</v>
      </c>
      <c r="L179" s="10">
        <f t="shared" si="69"/>
        <v>0</v>
      </c>
      <c r="M179" s="24">
        <f t="shared" si="70"/>
        <v>0</v>
      </c>
      <c r="N179" s="24">
        <v>34743</v>
      </c>
      <c r="O179" s="24">
        <f t="shared" si="71"/>
        <v>-34743</v>
      </c>
    </row>
    <row r="180" spans="5:22" ht="18" hidden="1" customHeight="1" x14ac:dyDescent="0.2">
      <c r="E180" s="10" t="s">
        <v>89</v>
      </c>
      <c r="I180" s="10">
        <f t="shared" si="69"/>
        <v>0</v>
      </c>
      <c r="J180" s="10">
        <f t="shared" si="69"/>
        <v>0</v>
      </c>
      <c r="K180" s="10">
        <f t="shared" si="69"/>
        <v>0</v>
      </c>
      <c r="L180" s="10">
        <f t="shared" si="69"/>
        <v>0</v>
      </c>
      <c r="M180" s="24">
        <f t="shared" si="70"/>
        <v>0</v>
      </c>
      <c r="N180" s="24">
        <v>31214</v>
      </c>
      <c r="O180" s="24">
        <f t="shared" si="71"/>
        <v>-31214</v>
      </c>
    </row>
    <row r="181" spans="5:22" ht="18" hidden="1" customHeight="1" x14ac:dyDescent="0.2">
      <c r="E181" s="10" t="s">
        <v>91</v>
      </c>
      <c r="I181" s="10">
        <f t="shared" si="69"/>
        <v>0</v>
      </c>
      <c r="J181" s="10">
        <f t="shared" si="69"/>
        <v>0</v>
      </c>
      <c r="K181" s="10">
        <f t="shared" si="69"/>
        <v>0</v>
      </c>
      <c r="L181" s="10">
        <f t="shared" si="69"/>
        <v>0</v>
      </c>
      <c r="M181" s="24">
        <f t="shared" si="70"/>
        <v>0</v>
      </c>
      <c r="N181" s="24">
        <v>25295</v>
      </c>
      <c r="O181" s="24">
        <f t="shared" si="71"/>
        <v>-25295</v>
      </c>
    </row>
    <row r="182" spans="5:22" ht="18" hidden="1" customHeight="1" x14ac:dyDescent="0.2">
      <c r="E182" s="10" t="s">
        <v>93</v>
      </c>
      <c r="I182" s="10">
        <f t="shared" si="69"/>
        <v>0</v>
      </c>
      <c r="J182" s="10">
        <f t="shared" si="69"/>
        <v>0</v>
      </c>
      <c r="K182" s="10">
        <f t="shared" si="69"/>
        <v>0</v>
      </c>
      <c r="L182" s="10">
        <f t="shared" si="69"/>
        <v>0</v>
      </c>
      <c r="M182" s="41">
        <f t="shared" si="70"/>
        <v>0</v>
      </c>
      <c r="N182" s="24">
        <v>28523</v>
      </c>
      <c r="O182" s="24">
        <f t="shared" si="71"/>
        <v>-28523</v>
      </c>
    </row>
    <row r="183" spans="5:22" ht="18" hidden="1" customHeight="1" x14ac:dyDescent="0.2">
      <c r="E183" s="10" t="s">
        <v>95</v>
      </c>
      <c r="I183" s="10">
        <f t="shared" si="69"/>
        <v>0</v>
      </c>
      <c r="J183" s="10">
        <f t="shared" si="69"/>
        <v>0</v>
      </c>
      <c r="K183" s="10">
        <f t="shared" si="69"/>
        <v>0</v>
      </c>
      <c r="L183" s="10">
        <f t="shared" si="69"/>
        <v>0</v>
      </c>
      <c r="M183" s="24">
        <f t="shared" si="70"/>
        <v>0</v>
      </c>
      <c r="N183" s="24">
        <v>31405</v>
      </c>
      <c r="O183" s="24">
        <f t="shared" si="71"/>
        <v>-31405</v>
      </c>
    </row>
    <row r="184" spans="5:22" ht="18" hidden="1" customHeight="1" x14ac:dyDescent="0.2">
      <c r="E184" s="10" t="s">
        <v>97</v>
      </c>
      <c r="I184" s="10">
        <f t="shared" si="69"/>
        <v>0</v>
      </c>
      <c r="J184" s="10">
        <f t="shared" si="69"/>
        <v>0</v>
      </c>
      <c r="K184" s="10">
        <f t="shared" si="69"/>
        <v>0</v>
      </c>
      <c r="L184" s="10">
        <f t="shared" si="69"/>
        <v>0</v>
      </c>
      <c r="M184" s="24">
        <f t="shared" si="70"/>
        <v>0</v>
      </c>
      <c r="N184" s="24">
        <v>26623</v>
      </c>
      <c r="O184" s="24">
        <f t="shared" si="71"/>
        <v>-26623</v>
      </c>
    </row>
    <row r="185" spans="5:22" ht="18" hidden="1" customHeight="1" x14ac:dyDescent="0.2">
      <c r="E185" s="10" t="s">
        <v>99</v>
      </c>
      <c r="I185" s="10">
        <f t="shared" si="69"/>
        <v>0</v>
      </c>
      <c r="J185" s="10">
        <f t="shared" si="69"/>
        <v>0</v>
      </c>
      <c r="K185" s="10">
        <f t="shared" si="69"/>
        <v>0</v>
      </c>
      <c r="L185" s="10">
        <f t="shared" si="69"/>
        <v>0</v>
      </c>
      <c r="M185" s="24">
        <f t="shared" si="70"/>
        <v>0</v>
      </c>
      <c r="N185" s="24">
        <v>29841</v>
      </c>
      <c r="O185" s="24">
        <f t="shared" si="71"/>
        <v>-29841</v>
      </c>
      <c r="P185" s="41"/>
    </row>
    <row r="186" spans="5:22" ht="18" hidden="1" customHeight="1" x14ac:dyDescent="0.2">
      <c r="E186" s="10" t="s">
        <v>101</v>
      </c>
      <c r="I186" s="10">
        <f t="shared" si="69"/>
        <v>0</v>
      </c>
      <c r="J186" s="10">
        <f t="shared" si="69"/>
        <v>0</v>
      </c>
      <c r="K186" s="10">
        <f t="shared" si="69"/>
        <v>0</v>
      </c>
      <c r="L186" s="10">
        <f t="shared" si="69"/>
        <v>0</v>
      </c>
      <c r="M186" s="24">
        <f t="shared" si="70"/>
        <v>0</v>
      </c>
      <c r="N186" s="24">
        <v>33205</v>
      </c>
      <c r="O186" s="24">
        <f t="shared" si="71"/>
        <v>-33205</v>
      </c>
    </row>
    <row r="187" spans="5:22" ht="18" hidden="1" customHeight="1" x14ac:dyDescent="0.2">
      <c r="E187" s="10" t="s">
        <v>103</v>
      </c>
      <c r="I187" s="10">
        <f t="shared" si="69"/>
        <v>0</v>
      </c>
      <c r="J187" s="10">
        <f t="shared" si="69"/>
        <v>0</v>
      </c>
      <c r="K187" s="10">
        <f t="shared" si="69"/>
        <v>0</v>
      </c>
      <c r="L187" s="10">
        <f t="shared" si="69"/>
        <v>0</v>
      </c>
      <c r="M187" s="24">
        <f t="shared" si="70"/>
        <v>0</v>
      </c>
      <c r="N187" s="24">
        <v>32756</v>
      </c>
      <c r="O187" s="24">
        <f t="shared" si="71"/>
        <v>-32756</v>
      </c>
    </row>
    <row r="188" spans="5:22" ht="18" hidden="1" customHeight="1" x14ac:dyDescent="0.2">
      <c r="M188" s="24"/>
    </row>
    <row r="189" spans="5:22" ht="18" hidden="1" customHeight="1" x14ac:dyDescent="0.2">
      <c r="E189" s="10" t="s">
        <v>73</v>
      </c>
      <c r="I189" s="10">
        <f t="shared" ref="I189:L204" si="72">SUMIFS(I$16:I$49,$A$16:$A$49,$E189)</f>
        <v>3650</v>
      </c>
      <c r="J189" s="10">
        <f t="shared" si="72"/>
        <v>4836</v>
      </c>
      <c r="K189" s="10">
        <f t="shared" si="72"/>
        <v>4213</v>
      </c>
      <c r="L189" s="10">
        <f t="shared" si="72"/>
        <v>4688</v>
      </c>
      <c r="M189" s="41">
        <f t="shared" si="70"/>
        <v>17387</v>
      </c>
      <c r="N189" s="24">
        <v>319056</v>
      </c>
      <c r="O189" s="24">
        <f t="shared" si="71"/>
        <v>-301669</v>
      </c>
      <c r="S189" s="24">
        <v>319056</v>
      </c>
      <c r="T189" s="8">
        <f>1325+23+703</f>
        <v>2051</v>
      </c>
      <c r="U189" s="24">
        <f>M189-S189</f>
        <v>-301669</v>
      </c>
      <c r="V189" s="24"/>
    </row>
    <row r="190" spans="5:22" ht="18" hidden="1" customHeight="1" x14ac:dyDescent="0.2">
      <c r="E190" s="10" t="s">
        <v>77</v>
      </c>
      <c r="I190" s="10">
        <f t="shared" si="72"/>
        <v>0</v>
      </c>
      <c r="J190" s="10">
        <f t="shared" si="72"/>
        <v>0</v>
      </c>
      <c r="K190" s="10">
        <f t="shared" si="72"/>
        <v>0</v>
      </c>
      <c r="L190" s="10">
        <f t="shared" si="72"/>
        <v>0</v>
      </c>
      <c r="M190" s="41">
        <f t="shared" si="70"/>
        <v>0</v>
      </c>
      <c r="N190" s="24">
        <v>19161</v>
      </c>
      <c r="O190" s="24">
        <f t="shared" si="71"/>
        <v>-19161</v>
      </c>
    </row>
    <row r="191" spans="5:22" ht="18" hidden="1" customHeight="1" x14ac:dyDescent="0.2">
      <c r="E191" s="10" t="s">
        <v>75</v>
      </c>
      <c r="I191" s="10">
        <f t="shared" si="72"/>
        <v>0</v>
      </c>
      <c r="J191" s="10">
        <f t="shared" si="72"/>
        <v>0</v>
      </c>
      <c r="K191" s="10">
        <f t="shared" si="72"/>
        <v>0</v>
      </c>
      <c r="L191" s="10">
        <f t="shared" si="72"/>
        <v>0</v>
      </c>
      <c r="M191" s="41">
        <f t="shared" si="70"/>
        <v>0</v>
      </c>
      <c r="N191" s="24">
        <v>20716</v>
      </c>
      <c r="O191" s="24">
        <f t="shared" si="71"/>
        <v>-20716</v>
      </c>
    </row>
    <row r="192" spans="5:22" ht="18" hidden="1" customHeight="1" x14ac:dyDescent="0.2">
      <c r="E192" s="10" t="s">
        <v>79</v>
      </c>
      <c r="I192" s="10">
        <f t="shared" si="72"/>
        <v>0</v>
      </c>
      <c r="J192" s="10">
        <f t="shared" si="72"/>
        <v>0</v>
      </c>
      <c r="K192" s="10">
        <f t="shared" si="72"/>
        <v>0</v>
      </c>
      <c r="L192" s="10">
        <f t="shared" si="72"/>
        <v>0</v>
      </c>
      <c r="M192" s="41">
        <f t="shared" si="70"/>
        <v>0</v>
      </c>
      <c r="N192" s="24">
        <v>18981</v>
      </c>
      <c r="O192" s="24">
        <f t="shared" si="71"/>
        <v>-18981</v>
      </c>
    </row>
    <row r="193" spans="5:17" ht="18" hidden="1" customHeight="1" x14ac:dyDescent="0.2">
      <c r="E193" s="10" t="s">
        <v>81</v>
      </c>
      <c r="I193" s="10">
        <f t="shared" si="72"/>
        <v>0</v>
      </c>
      <c r="J193" s="10">
        <f t="shared" si="72"/>
        <v>0</v>
      </c>
      <c r="K193" s="10">
        <f t="shared" si="72"/>
        <v>0</v>
      </c>
      <c r="L193" s="10">
        <f t="shared" si="72"/>
        <v>0</v>
      </c>
      <c r="M193" s="41">
        <f t="shared" si="70"/>
        <v>0</v>
      </c>
      <c r="N193" s="24">
        <v>18580</v>
      </c>
      <c r="O193" s="24">
        <f t="shared" si="71"/>
        <v>-18580</v>
      </c>
    </row>
    <row r="194" spans="5:17" ht="18" hidden="1" customHeight="1" x14ac:dyDescent="0.2">
      <c r="E194" s="10" t="s">
        <v>84</v>
      </c>
      <c r="I194" s="10">
        <f t="shared" si="72"/>
        <v>0</v>
      </c>
      <c r="J194" s="10">
        <f t="shared" si="72"/>
        <v>0</v>
      </c>
      <c r="K194" s="10">
        <f t="shared" si="72"/>
        <v>0</v>
      </c>
      <c r="L194" s="10">
        <f t="shared" si="72"/>
        <v>0</v>
      </c>
      <c r="M194" s="41">
        <f t="shared" si="70"/>
        <v>0</v>
      </c>
      <c r="N194" s="24">
        <v>20129</v>
      </c>
      <c r="O194" s="24">
        <f t="shared" si="71"/>
        <v>-20129</v>
      </c>
    </row>
    <row r="195" spans="5:17" ht="18" hidden="1" customHeight="1" x14ac:dyDescent="0.2">
      <c r="E195" s="10" t="s">
        <v>86</v>
      </c>
      <c r="I195" s="10">
        <f t="shared" si="72"/>
        <v>0</v>
      </c>
      <c r="J195" s="10">
        <f t="shared" si="72"/>
        <v>0</v>
      </c>
      <c r="K195" s="10">
        <f t="shared" si="72"/>
        <v>0</v>
      </c>
      <c r="L195" s="10">
        <f t="shared" si="72"/>
        <v>0</v>
      </c>
      <c r="M195" s="41">
        <f t="shared" si="70"/>
        <v>0</v>
      </c>
      <c r="N195" s="24">
        <v>21769</v>
      </c>
      <c r="O195" s="24">
        <f t="shared" si="71"/>
        <v>-21769</v>
      </c>
    </row>
    <row r="196" spans="5:17" ht="18" hidden="1" customHeight="1" x14ac:dyDescent="0.2">
      <c r="E196" s="10" t="s">
        <v>88</v>
      </c>
      <c r="I196" s="10">
        <f t="shared" si="72"/>
        <v>0</v>
      </c>
      <c r="J196" s="10">
        <f t="shared" si="72"/>
        <v>0</v>
      </c>
      <c r="K196" s="10">
        <f t="shared" si="72"/>
        <v>0</v>
      </c>
      <c r="L196" s="10">
        <f t="shared" si="72"/>
        <v>0</v>
      </c>
      <c r="M196" s="41">
        <f t="shared" si="70"/>
        <v>0</v>
      </c>
      <c r="N196" s="24">
        <v>20152</v>
      </c>
      <c r="O196" s="24">
        <f t="shared" si="71"/>
        <v>-20152</v>
      </c>
    </row>
    <row r="197" spans="5:17" ht="18" hidden="1" customHeight="1" x14ac:dyDescent="0.2">
      <c r="E197" s="10" t="s">
        <v>90</v>
      </c>
      <c r="I197" s="10">
        <f t="shared" si="72"/>
        <v>0</v>
      </c>
      <c r="J197" s="10">
        <f t="shared" si="72"/>
        <v>0</v>
      </c>
      <c r="K197" s="10">
        <f t="shared" si="72"/>
        <v>0</v>
      </c>
      <c r="L197" s="10">
        <f t="shared" si="72"/>
        <v>0</v>
      </c>
      <c r="M197" s="41">
        <f t="shared" si="70"/>
        <v>0</v>
      </c>
      <c r="N197" s="24">
        <v>18060</v>
      </c>
      <c r="O197" s="24">
        <f t="shared" si="71"/>
        <v>-18060</v>
      </c>
    </row>
    <row r="198" spans="5:17" ht="18" hidden="1" customHeight="1" x14ac:dyDescent="0.2">
      <c r="E198" s="10" t="s">
        <v>92</v>
      </c>
      <c r="I198" s="10">
        <f t="shared" si="72"/>
        <v>0</v>
      </c>
      <c r="J198" s="10">
        <f t="shared" si="72"/>
        <v>0</v>
      </c>
      <c r="K198" s="10">
        <f t="shared" si="72"/>
        <v>0</v>
      </c>
      <c r="L198" s="10">
        <f t="shared" si="72"/>
        <v>0</v>
      </c>
      <c r="M198" s="41">
        <f t="shared" si="70"/>
        <v>0</v>
      </c>
      <c r="N198" s="24">
        <v>23706</v>
      </c>
      <c r="O198" s="24">
        <f t="shared" si="71"/>
        <v>-23706</v>
      </c>
    </row>
    <row r="199" spans="5:17" ht="18" hidden="1" customHeight="1" x14ac:dyDescent="0.2">
      <c r="E199" s="10" t="s">
        <v>94</v>
      </c>
      <c r="I199" s="10">
        <f t="shared" si="72"/>
        <v>0</v>
      </c>
      <c r="J199" s="10">
        <f t="shared" si="72"/>
        <v>0</v>
      </c>
      <c r="K199" s="10">
        <f t="shared" si="72"/>
        <v>0</v>
      </c>
      <c r="L199" s="10">
        <f t="shared" si="72"/>
        <v>0</v>
      </c>
      <c r="M199" s="41">
        <f t="shared" si="70"/>
        <v>0</v>
      </c>
      <c r="N199" s="24">
        <v>16809</v>
      </c>
      <c r="O199" s="24">
        <f t="shared" si="71"/>
        <v>-16809</v>
      </c>
    </row>
    <row r="200" spans="5:17" ht="18" hidden="1" customHeight="1" x14ac:dyDescent="0.2">
      <c r="E200" s="10" t="s">
        <v>96</v>
      </c>
      <c r="I200" s="10">
        <f t="shared" si="72"/>
        <v>0</v>
      </c>
      <c r="J200" s="10">
        <f t="shared" si="72"/>
        <v>0</v>
      </c>
      <c r="K200" s="10">
        <f t="shared" si="72"/>
        <v>0</v>
      </c>
      <c r="L200" s="10">
        <f t="shared" si="72"/>
        <v>0</v>
      </c>
      <c r="M200" s="41">
        <f t="shared" si="70"/>
        <v>0</v>
      </c>
      <c r="N200" s="24">
        <v>17482</v>
      </c>
      <c r="O200" s="24">
        <f t="shared" si="71"/>
        <v>-17482</v>
      </c>
    </row>
    <row r="201" spans="5:17" ht="18" hidden="1" customHeight="1" x14ac:dyDescent="0.2">
      <c r="E201" s="10" t="s">
        <v>98</v>
      </c>
      <c r="I201" s="10">
        <f t="shared" si="72"/>
        <v>0</v>
      </c>
      <c r="J201" s="10">
        <f t="shared" si="72"/>
        <v>0</v>
      </c>
      <c r="K201" s="10">
        <f t="shared" si="72"/>
        <v>0</v>
      </c>
      <c r="L201" s="10">
        <f t="shared" si="72"/>
        <v>0</v>
      </c>
      <c r="M201" s="41">
        <f t="shared" si="70"/>
        <v>0</v>
      </c>
      <c r="N201" s="24">
        <v>19413</v>
      </c>
      <c r="O201" s="24">
        <f t="shared" si="71"/>
        <v>-19413</v>
      </c>
    </row>
    <row r="202" spans="5:17" ht="18" hidden="1" customHeight="1" x14ac:dyDescent="0.2">
      <c r="E202" s="10" t="s">
        <v>100</v>
      </c>
      <c r="I202" s="10">
        <f t="shared" si="72"/>
        <v>0</v>
      </c>
      <c r="J202" s="10">
        <f t="shared" si="72"/>
        <v>0</v>
      </c>
      <c r="K202" s="10">
        <f t="shared" si="72"/>
        <v>0</v>
      </c>
      <c r="L202" s="10">
        <f t="shared" si="72"/>
        <v>0</v>
      </c>
      <c r="M202" s="41">
        <f t="shared" si="70"/>
        <v>0</v>
      </c>
      <c r="N202" s="24">
        <v>18983</v>
      </c>
      <c r="O202" s="24">
        <f t="shared" si="71"/>
        <v>-18983</v>
      </c>
      <c r="P202" s="24"/>
      <c r="Q202" s="24"/>
    </row>
    <row r="203" spans="5:17" ht="18" hidden="1" customHeight="1" x14ac:dyDescent="0.2">
      <c r="E203" s="10" t="s">
        <v>102</v>
      </c>
      <c r="I203" s="10">
        <f t="shared" si="72"/>
        <v>0</v>
      </c>
      <c r="J203" s="10">
        <f t="shared" si="72"/>
        <v>0</v>
      </c>
      <c r="K203" s="10">
        <f t="shared" si="72"/>
        <v>0</v>
      </c>
      <c r="L203" s="10">
        <f t="shared" si="72"/>
        <v>0</v>
      </c>
      <c r="M203" s="41">
        <f t="shared" si="70"/>
        <v>0</v>
      </c>
      <c r="N203" s="24">
        <v>21568</v>
      </c>
      <c r="O203" s="24">
        <f t="shared" si="71"/>
        <v>-21568</v>
      </c>
    </row>
    <row r="204" spans="5:17" ht="18" hidden="1" customHeight="1" x14ac:dyDescent="0.2">
      <c r="E204" s="10" t="s">
        <v>104</v>
      </c>
      <c r="I204" s="10">
        <f t="shared" si="72"/>
        <v>0</v>
      </c>
      <c r="J204" s="10">
        <f t="shared" si="72"/>
        <v>0</v>
      </c>
      <c r="K204" s="10">
        <f t="shared" si="72"/>
        <v>0</v>
      </c>
      <c r="L204" s="10">
        <f t="shared" si="72"/>
        <v>0</v>
      </c>
      <c r="M204" s="24">
        <f t="shared" si="70"/>
        <v>0</v>
      </c>
      <c r="N204" s="24">
        <v>32647</v>
      </c>
      <c r="O204" s="24">
        <f t="shared" si="71"/>
        <v>-32647</v>
      </c>
    </row>
    <row r="205" spans="5:17" ht="18" hidden="1" customHeight="1" x14ac:dyDescent="0.2">
      <c r="M205" s="24"/>
    </row>
    <row r="206" spans="5:17" ht="18" hidden="1" customHeight="1" x14ac:dyDescent="0.2">
      <c r="E206" s="10" t="s">
        <v>106</v>
      </c>
      <c r="I206" s="10">
        <f t="shared" ref="I206:L221" si="73">SUMIFS(I$16:I$49,$A$16:$A$49,$E206)</f>
        <v>0</v>
      </c>
      <c r="J206" s="10">
        <f t="shared" si="73"/>
        <v>0</v>
      </c>
      <c r="K206" s="10">
        <f t="shared" si="73"/>
        <v>0</v>
      </c>
      <c r="L206" s="10">
        <f t="shared" si="73"/>
        <v>0</v>
      </c>
      <c r="M206" s="24">
        <f t="shared" ref="M206:M221" si="74">SUM(I206:L206)</f>
        <v>0</v>
      </c>
      <c r="N206" s="24">
        <v>42580</v>
      </c>
      <c r="O206" s="24">
        <f t="shared" si="71"/>
        <v>-42580</v>
      </c>
    </row>
    <row r="207" spans="5:17" ht="18" hidden="1" customHeight="1" x14ac:dyDescent="0.2">
      <c r="E207" s="10" t="s">
        <v>112</v>
      </c>
      <c r="I207" s="10">
        <f t="shared" si="73"/>
        <v>0</v>
      </c>
      <c r="J207" s="10">
        <f t="shared" si="73"/>
        <v>0</v>
      </c>
      <c r="K207" s="10">
        <f t="shared" si="73"/>
        <v>0</v>
      </c>
      <c r="L207" s="10">
        <f t="shared" si="73"/>
        <v>0</v>
      </c>
      <c r="M207" s="24">
        <f t="shared" si="74"/>
        <v>0</v>
      </c>
      <c r="O207" s="24">
        <f t="shared" si="71"/>
        <v>0</v>
      </c>
    </row>
    <row r="208" spans="5:17" ht="18" hidden="1" customHeight="1" x14ac:dyDescent="0.2">
      <c r="E208" s="10" t="s">
        <v>113</v>
      </c>
      <c r="I208" s="10">
        <f t="shared" si="73"/>
        <v>0</v>
      </c>
      <c r="J208" s="10">
        <f t="shared" si="73"/>
        <v>0</v>
      </c>
      <c r="K208" s="10">
        <f t="shared" si="73"/>
        <v>0</v>
      </c>
      <c r="L208" s="10">
        <f t="shared" si="73"/>
        <v>0</v>
      </c>
      <c r="M208" s="24">
        <f t="shared" si="74"/>
        <v>0</v>
      </c>
      <c r="O208" s="24">
        <f t="shared" si="71"/>
        <v>0</v>
      </c>
    </row>
    <row r="209" spans="5:15" ht="18" hidden="1" customHeight="1" x14ac:dyDescent="0.2">
      <c r="E209" s="10" t="s">
        <v>114</v>
      </c>
      <c r="I209" s="10">
        <f t="shared" si="73"/>
        <v>0</v>
      </c>
      <c r="J209" s="10">
        <f t="shared" si="73"/>
        <v>0</v>
      </c>
      <c r="K209" s="10">
        <f t="shared" si="73"/>
        <v>0</v>
      </c>
      <c r="L209" s="10">
        <f t="shared" si="73"/>
        <v>0</v>
      </c>
      <c r="M209" s="24">
        <f t="shared" si="74"/>
        <v>0</v>
      </c>
      <c r="N209" s="24"/>
      <c r="O209" s="24">
        <f t="shared" si="71"/>
        <v>0</v>
      </c>
    </row>
    <row r="210" spans="5:15" ht="18" hidden="1" customHeight="1" x14ac:dyDescent="0.2">
      <c r="E210" s="10" t="s">
        <v>82</v>
      </c>
      <c r="I210" s="10">
        <f t="shared" si="73"/>
        <v>0</v>
      </c>
      <c r="J210" s="10">
        <f t="shared" si="73"/>
        <v>0</v>
      </c>
      <c r="K210" s="10">
        <f t="shared" si="73"/>
        <v>0</v>
      </c>
      <c r="L210" s="10">
        <f t="shared" si="73"/>
        <v>0</v>
      </c>
      <c r="M210" s="24">
        <f t="shared" si="74"/>
        <v>0</v>
      </c>
      <c r="N210" s="24">
        <v>23604</v>
      </c>
      <c r="O210" s="24">
        <f t="shared" si="71"/>
        <v>-23604</v>
      </c>
    </row>
    <row r="211" spans="5:15" ht="18" hidden="1" customHeight="1" x14ac:dyDescent="0.2">
      <c r="E211" s="10" t="s">
        <v>115</v>
      </c>
      <c r="I211" s="10">
        <f t="shared" si="73"/>
        <v>0</v>
      </c>
      <c r="J211" s="10">
        <f t="shared" si="73"/>
        <v>0</v>
      </c>
      <c r="K211" s="10">
        <f t="shared" si="73"/>
        <v>0</v>
      </c>
      <c r="L211" s="10">
        <f t="shared" si="73"/>
        <v>0</v>
      </c>
      <c r="M211" s="24">
        <f t="shared" si="74"/>
        <v>0</v>
      </c>
      <c r="O211" s="24">
        <f t="shared" si="71"/>
        <v>0</v>
      </c>
    </row>
    <row r="212" spans="5:15" ht="18" hidden="1" customHeight="1" x14ac:dyDescent="0.2">
      <c r="E212" s="10" t="s">
        <v>116</v>
      </c>
      <c r="I212" s="10">
        <f t="shared" si="73"/>
        <v>0</v>
      </c>
      <c r="J212" s="10">
        <f t="shared" si="73"/>
        <v>0</v>
      </c>
      <c r="K212" s="10">
        <f t="shared" si="73"/>
        <v>0</v>
      </c>
      <c r="L212" s="10">
        <f t="shared" si="73"/>
        <v>0</v>
      </c>
      <c r="M212" s="24">
        <f t="shared" si="74"/>
        <v>0</v>
      </c>
      <c r="O212" s="24">
        <f t="shared" si="71"/>
        <v>0</v>
      </c>
    </row>
    <row r="213" spans="5:15" ht="18" hidden="1" customHeight="1" x14ac:dyDescent="0.2">
      <c r="E213" s="10" t="s">
        <v>117</v>
      </c>
      <c r="I213" s="10">
        <f t="shared" si="73"/>
        <v>0</v>
      </c>
      <c r="J213" s="10">
        <f t="shared" si="73"/>
        <v>0</v>
      </c>
      <c r="K213" s="10">
        <f t="shared" si="73"/>
        <v>0</v>
      </c>
      <c r="L213" s="10">
        <f t="shared" si="73"/>
        <v>0</v>
      </c>
      <c r="M213" s="24">
        <f t="shared" si="74"/>
        <v>0</v>
      </c>
      <c r="O213" s="24">
        <f t="shared" si="71"/>
        <v>0</v>
      </c>
    </row>
    <row r="214" spans="5:15" ht="18" hidden="1" customHeight="1" x14ac:dyDescent="0.2">
      <c r="E214" s="10" t="s">
        <v>118</v>
      </c>
      <c r="I214" s="10">
        <f t="shared" si="73"/>
        <v>0</v>
      </c>
      <c r="J214" s="10">
        <f t="shared" si="73"/>
        <v>0</v>
      </c>
      <c r="K214" s="10">
        <f t="shared" si="73"/>
        <v>0</v>
      </c>
      <c r="L214" s="10">
        <f t="shared" si="73"/>
        <v>0</v>
      </c>
      <c r="M214" s="24">
        <f t="shared" si="74"/>
        <v>0</v>
      </c>
      <c r="O214" s="24">
        <f t="shared" si="71"/>
        <v>0</v>
      </c>
    </row>
    <row r="215" spans="5:15" ht="18" hidden="1" customHeight="1" x14ac:dyDescent="0.2">
      <c r="E215" s="10" t="s">
        <v>119</v>
      </c>
      <c r="I215" s="10">
        <f t="shared" si="73"/>
        <v>0</v>
      </c>
      <c r="J215" s="10">
        <f t="shared" si="73"/>
        <v>0</v>
      </c>
      <c r="K215" s="10">
        <f t="shared" si="73"/>
        <v>0</v>
      </c>
      <c r="L215" s="10">
        <f t="shared" si="73"/>
        <v>0</v>
      </c>
      <c r="M215" s="24">
        <f t="shared" si="74"/>
        <v>0</v>
      </c>
      <c r="O215" s="24">
        <f t="shared" si="71"/>
        <v>0</v>
      </c>
    </row>
    <row r="216" spans="5:15" ht="18" hidden="1" customHeight="1" x14ac:dyDescent="0.2">
      <c r="E216" s="10" t="s">
        <v>120</v>
      </c>
      <c r="I216" s="10">
        <f t="shared" si="73"/>
        <v>0</v>
      </c>
      <c r="J216" s="10">
        <f t="shared" si="73"/>
        <v>0</v>
      </c>
      <c r="K216" s="10">
        <f t="shared" si="73"/>
        <v>0</v>
      </c>
      <c r="L216" s="10">
        <f t="shared" si="73"/>
        <v>0</v>
      </c>
      <c r="M216" s="24">
        <f t="shared" si="74"/>
        <v>0</v>
      </c>
      <c r="O216" s="24">
        <f t="shared" si="71"/>
        <v>0</v>
      </c>
    </row>
    <row r="217" spans="5:15" ht="18" hidden="1" customHeight="1" x14ac:dyDescent="0.2">
      <c r="E217" s="10" t="s">
        <v>121</v>
      </c>
      <c r="I217" s="10">
        <f t="shared" si="73"/>
        <v>0</v>
      </c>
      <c r="J217" s="10">
        <f t="shared" si="73"/>
        <v>0</v>
      </c>
      <c r="K217" s="10">
        <f t="shared" si="73"/>
        <v>0</v>
      </c>
      <c r="L217" s="10">
        <f t="shared" si="73"/>
        <v>0</v>
      </c>
      <c r="M217" s="24">
        <f t="shared" si="74"/>
        <v>0</v>
      </c>
      <c r="O217" s="24">
        <f t="shared" si="71"/>
        <v>0</v>
      </c>
    </row>
    <row r="218" spans="5:15" ht="18" hidden="1" customHeight="1" x14ac:dyDescent="0.2">
      <c r="E218" s="10" t="s">
        <v>122</v>
      </c>
      <c r="I218" s="10">
        <f t="shared" si="73"/>
        <v>0</v>
      </c>
      <c r="J218" s="10">
        <f t="shared" si="73"/>
        <v>0</v>
      </c>
      <c r="K218" s="10">
        <f t="shared" si="73"/>
        <v>0</v>
      </c>
      <c r="L218" s="10">
        <f t="shared" si="73"/>
        <v>0</v>
      </c>
      <c r="M218" s="24">
        <f t="shared" si="74"/>
        <v>0</v>
      </c>
      <c r="O218" s="24">
        <f t="shared" si="71"/>
        <v>0</v>
      </c>
    </row>
    <row r="219" spans="5:15" ht="18" hidden="1" customHeight="1" x14ac:dyDescent="0.2">
      <c r="E219" s="10" t="s">
        <v>123</v>
      </c>
      <c r="I219" s="10">
        <f t="shared" si="73"/>
        <v>0</v>
      </c>
      <c r="J219" s="10">
        <f t="shared" si="73"/>
        <v>0</v>
      </c>
      <c r="K219" s="10">
        <f t="shared" si="73"/>
        <v>0</v>
      </c>
      <c r="L219" s="10">
        <f t="shared" si="73"/>
        <v>0</v>
      </c>
      <c r="M219" s="24">
        <f t="shared" si="74"/>
        <v>0</v>
      </c>
      <c r="O219" s="24">
        <f t="shared" si="71"/>
        <v>0</v>
      </c>
    </row>
    <row r="220" spans="5:15" ht="18" hidden="1" customHeight="1" x14ac:dyDescent="0.2">
      <c r="E220" s="10" t="s">
        <v>124</v>
      </c>
      <c r="I220" s="10">
        <f t="shared" si="73"/>
        <v>0</v>
      </c>
      <c r="J220" s="10">
        <f t="shared" si="73"/>
        <v>0</v>
      </c>
      <c r="K220" s="10">
        <f t="shared" si="73"/>
        <v>0</v>
      </c>
      <c r="L220" s="10">
        <f t="shared" si="73"/>
        <v>0</v>
      </c>
      <c r="M220" s="24">
        <f t="shared" si="74"/>
        <v>0</v>
      </c>
      <c r="O220" s="24">
        <f t="shared" si="71"/>
        <v>0</v>
      </c>
    </row>
    <row r="221" spans="5:15" ht="18" hidden="1" customHeight="1" x14ac:dyDescent="0.2">
      <c r="E221" s="10" t="s">
        <v>125</v>
      </c>
      <c r="I221" s="10">
        <f t="shared" si="73"/>
        <v>0</v>
      </c>
      <c r="J221" s="10">
        <f t="shared" si="73"/>
        <v>0</v>
      </c>
      <c r="K221" s="10">
        <f t="shared" si="73"/>
        <v>0</v>
      </c>
      <c r="L221" s="10">
        <f t="shared" si="73"/>
        <v>0</v>
      </c>
      <c r="M221" s="24">
        <f t="shared" si="74"/>
        <v>0</v>
      </c>
      <c r="O221" s="24">
        <f t="shared" si="71"/>
        <v>0</v>
      </c>
    </row>
  </sheetData>
  <mergeCells count="90">
    <mergeCell ref="B83:C83"/>
    <mergeCell ref="B84:C84"/>
    <mergeCell ref="B85:C85"/>
    <mergeCell ref="B86:C86"/>
    <mergeCell ref="B82:C82"/>
    <mergeCell ref="B79:C79"/>
    <mergeCell ref="B80:C80"/>
    <mergeCell ref="B71:C71"/>
    <mergeCell ref="B72:C72"/>
    <mergeCell ref="B73:C73"/>
    <mergeCell ref="B74:C74"/>
    <mergeCell ref="B75:C75"/>
    <mergeCell ref="B81:C81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6:C76"/>
    <mergeCell ref="B77:C77"/>
    <mergeCell ref="B78:C78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C7:R7"/>
    <mergeCell ref="B8:C10"/>
    <mergeCell ref="D8:D10"/>
    <mergeCell ref="E8:G8"/>
    <mergeCell ref="H8:H10"/>
    <mergeCell ref="I8:L9"/>
    <mergeCell ref="N8:Q9"/>
    <mergeCell ref="G9:G10"/>
    <mergeCell ref="C6:R6"/>
    <mergeCell ref="B1:R1"/>
    <mergeCell ref="B2:R2"/>
    <mergeCell ref="C3:R3"/>
    <mergeCell ref="C4:R4"/>
    <mergeCell ref="C5:R5"/>
  </mergeCells>
  <pageMargins left="1.1499999999999999" right="0.25" top="0.5" bottom="0.75" header="0.5" footer="0.5"/>
  <pageSetup paperSize="5" scale="70" orientation="landscape" horizontalDpi="0" verticalDpi="0" r:id="rId1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:V221"/>
  <sheetViews>
    <sheetView showGridLines="0" zoomScale="85" zoomScaleNormal="85" workbookViewId="0">
      <pane xSplit="4" ySplit="11" topLeftCell="E72" activePane="bottomRight" state="frozen"/>
      <selection activeCell="E24" sqref="E24"/>
      <selection pane="topRight" activeCell="E24" sqref="E24"/>
      <selection pane="bottomLeft" activeCell="E24" sqref="E24"/>
      <selection pane="bottomRight" activeCell="E85" sqref="E85"/>
    </sheetView>
  </sheetViews>
  <sheetFormatPr defaultRowHeight="18" customHeight="1" x14ac:dyDescent="0.2"/>
  <cols>
    <col min="1" max="1" width="16.28515625" style="10" hidden="1" customWidth="1"/>
    <col min="2" max="2" width="36.5703125" style="10" bestFit="1" customWidth="1"/>
    <col min="3" max="3" width="21.28515625" style="10" customWidth="1"/>
    <col min="4" max="4" width="22.140625" style="34" customWidth="1"/>
    <col min="5" max="5" width="17.42578125" style="10" customWidth="1"/>
    <col min="6" max="6" width="17.85546875" style="10" customWidth="1"/>
    <col min="7" max="7" width="22.28515625" style="10" customWidth="1"/>
    <col min="8" max="8" width="13.7109375" style="35" customWidth="1"/>
    <col min="9" max="9" width="12.140625" style="10" customWidth="1"/>
    <col min="10" max="11" width="14.140625" style="10" bestFit="1" customWidth="1"/>
    <col min="12" max="12" width="11.7109375" style="10" customWidth="1"/>
    <col min="13" max="13" width="13.5703125" style="10" customWidth="1"/>
    <col min="14" max="14" width="11.5703125" style="10" customWidth="1"/>
    <col min="15" max="15" width="11.28515625" style="10" customWidth="1"/>
    <col min="16" max="17" width="12.5703125" style="10" customWidth="1"/>
    <col min="18" max="18" width="13.5703125" style="8" customWidth="1"/>
    <col min="19" max="19" width="16.5703125" style="10" customWidth="1"/>
    <col min="20" max="20" width="11.85546875" style="8" customWidth="1"/>
    <col min="21" max="21" width="12.28515625" style="10" customWidth="1"/>
    <col min="22" max="22" width="13.140625" style="10" customWidth="1"/>
    <col min="23" max="257" width="9.140625" style="10"/>
    <col min="258" max="258" width="36.5703125" style="10" bestFit="1" customWidth="1"/>
    <col min="259" max="259" width="21.28515625" style="10" customWidth="1"/>
    <col min="260" max="260" width="20.85546875" style="10" bestFit="1" customWidth="1"/>
    <col min="261" max="261" width="14.85546875" style="10" bestFit="1" customWidth="1"/>
    <col min="262" max="262" width="14.140625" style="10" bestFit="1" customWidth="1"/>
    <col min="263" max="264" width="11.42578125" style="10" bestFit="1" customWidth="1"/>
    <col min="265" max="268" width="9.5703125" style="10" bestFit="1" customWidth="1"/>
    <col min="269" max="269" width="14.42578125" style="10" bestFit="1" customWidth="1"/>
    <col min="270" max="273" width="8.42578125" style="10" bestFit="1" customWidth="1"/>
    <col min="274" max="274" width="18" style="10" bestFit="1" customWidth="1"/>
    <col min="275" max="513" width="9.140625" style="10"/>
    <col min="514" max="514" width="36.5703125" style="10" bestFit="1" customWidth="1"/>
    <col min="515" max="515" width="21.28515625" style="10" customWidth="1"/>
    <col min="516" max="516" width="20.85546875" style="10" bestFit="1" customWidth="1"/>
    <col min="517" max="517" width="14.85546875" style="10" bestFit="1" customWidth="1"/>
    <col min="518" max="518" width="14.140625" style="10" bestFit="1" customWidth="1"/>
    <col min="519" max="520" width="11.42578125" style="10" bestFit="1" customWidth="1"/>
    <col min="521" max="524" width="9.5703125" style="10" bestFit="1" customWidth="1"/>
    <col min="525" max="525" width="14.42578125" style="10" bestFit="1" customWidth="1"/>
    <col min="526" max="529" width="8.42578125" style="10" bestFit="1" customWidth="1"/>
    <col min="530" max="530" width="18" style="10" bestFit="1" customWidth="1"/>
    <col min="531" max="769" width="9.140625" style="10"/>
    <col min="770" max="770" width="36.5703125" style="10" bestFit="1" customWidth="1"/>
    <col min="771" max="771" width="21.28515625" style="10" customWidth="1"/>
    <col min="772" max="772" width="20.85546875" style="10" bestFit="1" customWidth="1"/>
    <col min="773" max="773" width="14.85546875" style="10" bestFit="1" customWidth="1"/>
    <col min="774" max="774" width="14.140625" style="10" bestFit="1" customWidth="1"/>
    <col min="775" max="776" width="11.42578125" style="10" bestFit="1" customWidth="1"/>
    <col min="777" max="780" width="9.5703125" style="10" bestFit="1" customWidth="1"/>
    <col min="781" max="781" width="14.42578125" style="10" bestFit="1" customWidth="1"/>
    <col min="782" max="785" width="8.42578125" style="10" bestFit="1" customWidth="1"/>
    <col min="786" max="786" width="18" style="10" bestFit="1" customWidth="1"/>
    <col min="787" max="1025" width="9.140625" style="10"/>
    <col min="1026" max="1026" width="36.5703125" style="10" bestFit="1" customWidth="1"/>
    <col min="1027" max="1027" width="21.28515625" style="10" customWidth="1"/>
    <col min="1028" max="1028" width="20.85546875" style="10" bestFit="1" customWidth="1"/>
    <col min="1029" max="1029" width="14.85546875" style="10" bestFit="1" customWidth="1"/>
    <col min="1030" max="1030" width="14.140625" style="10" bestFit="1" customWidth="1"/>
    <col min="1031" max="1032" width="11.42578125" style="10" bestFit="1" customWidth="1"/>
    <col min="1033" max="1036" width="9.5703125" style="10" bestFit="1" customWidth="1"/>
    <col min="1037" max="1037" width="14.42578125" style="10" bestFit="1" customWidth="1"/>
    <col min="1038" max="1041" width="8.42578125" style="10" bestFit="1" customWidth="1"/>
    <col min="1042" max="1042" width="18" style="10" bestFit="1" customWidth="1"/>
    <col min="1043" max="1281" width="9.140625" style="10"/>
    <col min="1282" max="1282" width="36.5703125" style="10" bestFit="1" customWidth="1"/>
    <col min="1283" max="1283" width="21.28515625" style="10" customWidth="1"/>
    <col min="1284" max="1284" width="20.85546875" style="10" bestFit="1" customWidth="1"/>
    <col min="1285" max="1285" width="14.85546875" style="10" bestFit="1" customWidth="1"/>
    <col min="1286" max="1286" width="14.140625" style="10" bestFit="1" customWidth="1"/>
    <col min="1287" max="1288" width="11.42578125" style="10" bestFit="1" customWidth="1"/>
    <col min="1289" max="1292" width="9.5703125" style="10" bestFit="1" customWidth="1"/>
    <col min="1293" max="1293" width="14.42578125" style="10" bestFit="1" customWidth="1"/>
    <col min="1294" max="1297" width="8.42578125" style="10" bestFit="1" customWidth="1"/>
    <col min="1298" max="1298" width="18" style="10" bestFit="1" customWidth="1"/>
    <col min="1299" max="1537" width="9.140625" style="10"/>
    <col min="1538" max="1538" width="36.5703125" style="10" bestFit="1" customWidth="1"/>
    <col min="1539" max="1539" width="21.28515625" style="10" customWidth="1"/>
    <col min="1540" max="1540" width="20.85546875" style="10" bestFit="1" customWidth="1"/>
    <col min="1541" max="1541" width="14.85546875" style="10" bestFit="1" customWidth="1"/>
    <col min="1542" max="1542" width="14.140625" style="10" bestFit="1" customWidth="1"/>
    <col min="1543" max="1544" width="11.42578125" style="10" bestFit="1" customWidth="1"/>
    <col min="1545" max="1548" width="9.5703125" style="10" bestFit="1" customWidth="1"/>
    <col min="1549" max="1549" width="14.42578125" style="10" bestFit="1" customWidth="1"/>
    <col min="1550" max="1553" width="8.42578125" style="10" bestFit="1" customWidth="1"/>
    <col min="1554" max="1554" width="18" style="10" bestFit="1" customWidth="1"/>
    <col min="1555" max="1793" width="9.140625" style="10"/>
    <col min="1794" max="1794" width="36.5703125" style="10" bestFit="1" customWidth="1"/>
    <col min="1795" max="1795" width="21.28515625" style="10" customWidth="1"/>
    <col min="1796" max="1796" width="20.85546875" style="10" bestFit="1" customWidth="1"/>
    <col min="1797" max="1797" width="14.85546875" style="10" bestFit="1" customWidth="1"/>
    <col min="1798" max="1798" width="14.140625" style="10" bestFit="1" customWidth="1"/>
    <col min="1799" max="1800" width="11.42578125" style="10" bestFit="1" customWidth="1"/>
    <col min="1801" max="1804" width="9.5703125" style="10" bestFit="1" customWidth="1"/>
    <col min="1805" max="1805" width="14.42578125" style="10" bestFit="1" customWidth="1"/>
    <col min="1806" max="1809" width="8.42578125" style="10" bestFit="1" customWidth="1"/>
    <col min="1810" max="1810" width="18" style="10" bestFit="1" customWidth="1"/>
    <col min="1811" max="2049" width="9.140625" style="10"/>
    <col min="2050" max="2050" width="36.5703125" style="10" bestFit="1" customWidth="1"/>
    <col min="2051" max="2051" width="21.28515625" style="10" customWidth="1"/>
    <col min="2052" max="2052" width="20.85546875" style="10" bestFit="1" customWidth="1"/>
    <col min="2053" max="2053" width="14.85546875" style="10" bestFit="1" customWidth="1"/>
    <col min="2054" max="2054" width="14.140625" style="10" bestFit="1" customWidth="1"/>
    <col min="2055" max="2056" width="11.42578125" style="10" bestFit="1" customWidth="1"/>
    <col min="2057" max="2060" width="9.5703125" style="10" bestFit="1" customWidth="1"/>
    <col min="2061" max="2061" width="14.42578125" style="10" bestFit="1" customWidth="1"/>
    <col min="2062" max="2065" width="8.42578125" style="10" bestFit="1" customWidth="1"/>
    <col min="2066" max="2066" width="18" style="10" bestFit="1" customWidth="1"/>
    <col min="2067" max="2305" width="9.140625" style="10"/>
    <col min="2306" max="2306" width="36.5703125" style="10" bestFit="1" customWidth="1"/>
    <col min="2307" max="2307" width="21.28515625" style="10" customWidth="1"/>
    <col min="2308" max="2308" width="20.85546875" style="10" bestFit="1" customWidth="1"/>
    <col min="2309" max="2309" width="14.85546875" style="10" bestFit="1" customWidth="1"/>
    <col min="2310" max="2310" width="14.140625" style="10" bestFit="1" customWidth="1"/>
    <col min="2311" max="2312" width="11.42578125" style="10" bestFit="1" customWidth="1"/>
    <col min="2313" max="2316" width="9.5703125" style="10" bestFit="1" customWidth="1"/>
    <col min="2317" max="2317" width="14.42578125" style="10" bestFit="1" customWidth="1"/>
    <col min="2318" max="2321" width="8.42578125" style="10" bestFit="1" customWidth="1"/>
    <col min="2322" max="2322" width="18" style="10" bestFit="1" customWidth="1"/>
    <col min="2323" max="2561" width="9.140625" style="10"/>
    <col min="2562" max="2562" width="36.5703125" style="10" bestFit="1" customWidth="1"/>
    <col min="2563" max="2563" width="21.28515625" style="10" customWidth="1"/>
    <col min="2564" max="2564" width="20.85546875" style="10" bestFit="1" customWidth="1"/>
    <col min="2565" max="2565" width="14.85546875" style="10" bestFit="1" customWidth="1"/>
    <col min="2566" max="2566" width="14.140625" style="10" bestFit="1" customWidth="1"/>
    <col min="2567" max="2568" width="11.42578125" style="10" bestFit="1" customWidth="1"/>
    <col min="2569" max="2572" width="9.5703125" style="10" bestFit="1" customWidth="1"/>
    <col min="2573" max="2573" width="14.42578125" style="10" bestFit="1" customWidth="1"/>
    <col min="2574" max="2577" width="8.42578125" style="10" bestFit="1" customWidth="1"/>
    <col min="2578" max="2578" width="18" style="10" bestFit="1" customWidth="1"/>
    <col min="2579" max="2817" width="9.140625" style="10"/>
    <col min="2818" max="2818" width="36.5703125" style="10" bestFit="1" customWidth="1"/>
    <col min="2819" max="2819" width="21.28515625" style="10" customWidth="1"/>
    <col min="2820" max="2820" width="20.85546875" style="10" bestFit="1" customWidth="1"/>
    <col min="2821" max="2821" width="14.85546875" style="10" bestFit="1" customWidth="1"/>
    <col min="2822" max="2822" width="14.140625" style="10" bestFit="1" customWidth="1"/>
    <col min="2823" max="2824" width="11.42578125" style="10" bestFit="1" customWidth="1"/>
    <col min="2825" max="2828" width="9.5703125" style="10" bestFit="1" customWidth="1"/>
    <col min="2829" max="2829" width="14.42578125" style="10" bestFit="1" customWidth="1"/>
    <col min="2830" max="2833" width="8.42578125" style="10" bestFit="1" customWidth="1"/>
    <col min="2834" max="2834" width="18" style="10" bestFit="1" customWidth="1"/>
    <col min="2835" max="3073" width="9.140625" style="10"/>
    <col min="3074" max="3074" width="36.5703125" style="10" bestFit="1" customWidth="1"/>
    <col min="3075" max="3075" width="21.28515625" style="10" customWidth="1"/>
    <col min="3076" max="3076" width="20.85546875" style="10" bestFit="1" customWidth="1"/>
    <col min="3077" max="3077" width="14.85546875" style="10" bestFit="1" customWidth="1"/>
    <col min="3078" max="3078" width="14.140625" style="10" bestFit="1" customWidth="1"/>
    <col min="3079" max="3080" width="11.42578125" style="10" bestFit="1" customWidth="1"/>
    <col min="3081" max="3084" width="9.5703125" style="10" bestFit="1" customWidth="1"/>
    <col min="3085" max="3085" width="14.42578125" style="10" bestFit="1" customWidth="1"/>
    <col min="3086" max="3089" width="8.42578125" style="10" bestFit="1" customWidth="1"/>
    <col min="3090" max="3090" width="18" style="10" bestFit="1" customWidth="1"/>
    <col min="3091" max="3329" width="9.140625" style="10"/>
    <col min="3330" max="3330" width="36.5703125" style="10" bestFit="1" customWidth="1"/>
    <col min="3331" max="3331" width="21.28515625" style="10" customWidth="1"/>
    <col min="3332" max="3332" width="20.85546875" style="10" bestFit="1" customWidth="1"/>
    <col min="3333" max="3333" width="14.85546875" style="10" bestFit="1" customWidth="1"/>
    <col min="3334" max="3334" width="14.140625" style="10" bestFit="1" customWidth="1"/>
    <col min="3335" max="3336" width="11.42578125" style="10" bestFit="1" customWidth="1"/>
    <col min="3337" max="3340" width="9.5703125" style="10" bestFit="1" customWidth="1"/>
    <col min="3341" max="3341" width="14.42578125" style="10" bestFit="1" customWidth="1"/>
    <col min="3342" max="3345" width="8.42578125" style="10" bestFit="1" customWidth="1"/>
    <col min="3346" max="3346" width="18" style="10" bestFit="1" customWidth="1"/>
    <col min="3347" max="3585" width="9.140625" style="10"/>
    <col min="3586" max="3586" width="36.5703125" style="10" bestFit="1" customWidth="1"/>
    <col min="3587" max="3587" width="21.28515625" style="10" customWidth="1"/>
    <col min="3588" max="3588" width="20.85546875" style="10" bestFit="1" customWidth="1"/>
    <col min="3589" max="3589" width="14.85546875" style="10" bestFit="1" customWidth="1"/>
    <col min="3590" max="3590" width="14.140625" style="10" bestFit="1" customWidth="1"/>
    <col min="3591" max="3592" width="11.42578125" style="10" bestFit="1" customWidth="1"/>
    <col min="3593" max="3596" width="9.5703125" style="10" bestFit="1" customWidth="1"/>
    <col min="3597" max="3597" width="14.42578125" style="10" bestFit="1" customWidth="1"/>
    <col min="3598" max="3601" width="8.42578125" style="10" bestFit="1" customWidth="1"/>
    <col min="3602" max="3602" width="18" style="10" bestFit="1" customWidth="1"/>
    <col min="3603" max="3841" width="9.140625" style="10"/>
    <col min="3842" max="3842" width="36.5703125" style="10" bestFit="1" customWidth="1"/>
    <col min="3843" max="3843" width="21.28515625" style="10" customWidth="1"/>
    <col min="3844" max="3844" width="20.85546875" style="10" bestFit="1" customWidth="1"/>
    <col min="3845" max="3845" width="14.85546875" style="10" bestFit="1" customWidth="1"/>
    <col min="3846" max="3846" width="14.140625" style="10" bestFit="1" customWidth="1"/>
    <col min="3847" max="3848" width="11.42578125" style="10" bestFit="1" customWidth="1"/>
    <col min="3849" max="3852" width="9.5703125" style="10" bestFit="1" customWidth="1"/>
    <col min="3853" max="3853" width="14.42578125" style="10" bestFit="1" customWidth="1"/>
    <col min="3854" max="3857" width="8.42578125" style="10" bestFit="1" customWidth="1"/>
    <col min="3858" max="3858" width="18" style="10" bestFit="1" customWidth="1"/>
    <col min="3859" max="4097" width="9.140625" style="10"/>
    <col min="4098" max="4098" width="36.5703125" style="10" bestFit="1" customWidth="1"/>
    <col min="4099" max="4099" width="21.28515625" style="10" customWidth="1"/>
    <col min="4100" max="4100" width="20.85546875" style="10" bestFit="1" customWidth="1"/>
    <col min="4101" max="4101" width="14.85546875" style="10" bestFit="1" customWidth="1"/>
    <col min="4102" max="4102" width="14.140625" style="10" bestFit="1" customWidth="1"/>
    <col min="4103" max="4104" width="11.42578125" style="10" bestFit="1" customWidth="1"/>
    <col min="4105" max="4108" width="9.5703125" style="10" bestFit="1" customWidth="1"/>
    <col min="4109" max="4109" width="14.42578125" style="10" bestFit="1" customWidth="1"/>
    <col min="4110" max="4113" width="8.42578125" style="10" bestFit="1" customWidth="1"/>
    <col min="4114" max="4114" width="18" style="10" bestFit="1" customWidth="1"/>
    <col min="4115" max="4353" width="9.140625" style="10"/>
    <col min="4354" max="4354" width="36.5703125" style="10" bestFit="1" customWidth="1"/>
    <col min="4355" max="4355" width="21.28515625" style="10" customWidth="1"/>
    <col min="4356" max="4356" width="20.85546875" style="10" bestFit="1" customWidth="1"/>
    <col min="4357" max="4357" width="14.85546875" style="10" bestFit="1" customWidth="1"/>
    <col min="4358" max="4358" width="14.140625" style="10" bestFit="1" customWidth="1"/>
    <col min="4359" max="4360" width="11.42578125" style="10" bestFit="1" customWidth="1"/>
    <col min="4361" max="4364" width="9.5703125" style="10" bestFit="1" customWidth="1"/>
    <col min="4365" max="4365" width="14.42578125" style="10" bestFit="1" customWidth="1"/>
    <col min="4366" max="4369" width="8.42578125" style="10" bestFit="1" customWidth="1"/>
    <col min="4370" max="4370" width="18" style="10" bestFit="1" customWidth="1"/>
    <col min="4371" max="4609" width="9.140625" style="10"/>
    <col min="4610" max="4610" width="36.5703125" style="10" bestFit="1" customWidth="1"/>
    <col min="4611" max="4611" width="21.28515625" style="10" customWidth="1"/>
    <col min="4612" max="4612" width="20.85546875" style="10" bestFit="1" customWidth="1"/>
    <col min="4613" max="4613" width="14.85546875" style="10" bestFit="1" customWidth="1"/>
    <col min="4614" max="4614" width="14.140625" style="10" bestFit="1" customWidth="1"/>
    <col min="4615" max="4616" width="11.42578125" style="10" bestFit="1" customWidth="1"/>
    <col min="4617" max="4620" width="9.5703125" style="10" bestFit="1" customWidth="1"/>
    <col min="4621" max="4621" width="14.42578125" style="10" bestFit="1" customWidth="1"/>
    <col min="4622" max="4625" width="8.42578125" style="10" bestFit="1" customWidth="1"/>
    <col min="4626" max="4626" width="18" style="10" bestFit="1" customWidth="1"/>
    <col min="4627" max="4865" width="9.140625" style="10"/>
    <col min="4866" max="4866" width="36.5703125" style="10" bestFit="1" customWidth="1"/>
    <col min="4867" max="4867" width="21.28515625" style="10" customWidth="1"/>
    <col min="4868" max="4868" width="20.85546875" style="10" bestFit="1" customWidth="1"/>
    <col min="4869" max="4869" width="14.85546875" style="10" bestFit="1" customWidth="1"/>
    <col min="4870" max="4870" width="14.140625" style="10" bestFit="1" customWidth="1"/>
    <col min="4871" max="4872" width="11.42578125" style="10" bestFit="1" customWidth="1"/>
    <col min="4873" max="4876" width="9.5703125" style="10" bestFit="1" customWidth="1"/>
    <col min="4877" max="4877" width="14.42578125" style="10" bestFit="1" customWidth="1"/>
    <col min="4878" max="4881" width="8.42578125" style="10" bestFit="1" customWidth="1"/>
    <col min="4882" max="4882" width="18" style="10" bestFit="1" customWidth="1"/>
    <col min="4883" max="5121" width="9.140625" style="10"/>
    <col min="5122" max="5122" width="36.5703125" style="10" bestFit="1" customWidth="1"/>
    <col min="5123" max="5123" width="21.28515625" style="10" customWidth="1"/>
    <col min="5124" max="5124" width="20.85546875" style="10" bestFit="1" customWidth="1"/>
    <col min="5125" max="5125" width="14.85546875" style="10" bestFit="1" customWidth="1"/>
    <col min="5126" max="5126" width="14.140625" style="10" bestFit="1" customWidth="1"/>
    <col min="5127" max="5128" width="11.42578125" style="10" bestFit="1" customWidth="1"/>
    <col min="5129" max="5132" width="9.5703125" style="10" bestFit="1" customWidth="1"/>
    <col min="5133" max="5133" width="14.42578125" style="10" bestFit="1" customWidth="1"/>
    <col min="5134" max="5137" width="8.42578125" style="10" bestFit="1" customWidth="1"/>
    <col min="5138" max="5138" width="18" style="10" bestFit="1" customWidth="1"/>
    <col min="5139" max="5377" width="9.140625" style="10"/>
    <col min="5378" max="5378" width="36.5703125" style="10" bestFit="1" customWidth="1"/>
    <col min="5379" max="5379" width="21.28515625" style="10" customWidth="1"/>
    <col min="5380" max="5380" width="20.85546875" style="10" bestFit="1" customWidth="1"/>
    <col min="5381" max="5381" width="14.85546875" style="10" bestFit="1" customWidth="1"/>
    <col min="5382" max="5382" width="14.140625" style="10" bestFit="1" customWidth="1"/>
    <col min="5383" max="5384" width="11.42578125" style="10" bestFit="1" customWidth="1"/>
    <col min="5385" max="5388" width="9.5703125" style="10" bestFit="1" customWidth="1"/>
    <col min="5389" max="5389" width="14.42578125" style="10" bestFit="1" customWidth="1"/>
    <col min="5390" max="5393" width="8.42578125" style="10" bestFit="1" customWidth="1"/>
    <col min="5394" max="5394" width="18" style="10" bestFit="1" customWidth="1"/>
    <col min="5395" max="5633" width="9.140625" style="10"/>
    <col min="5634" max="5634" width="36.5703125" style="10" bestFit="1" customWidth="1"/>
    <col min="5635" max="5635" width="21.28515625" style="10" customWidth="1"/>
    <col min="5636" max="5636" width="20.85546875" style="10" bestFit="1" customWidth="1"/>
    <col min="5637" max="5637" width="14.85546875" style="10" bestFit="1" customWidth="1"/>
    <col min="5638" max="5638" width="14.140625" style="10" bestFit="1" customWidth="1"/>
    <col min="5639" max="5640" width="11.42578125" style="10" bestFit="1" customWidth="1"/>
    <col min="5641" max="5644" width="9.5703125" style="10" bestFit="1" customWidth="1"/>
    <col min="5645" max="5645" width="14.42578125" style="10" bestFit="1" customWidth="1"/>
    <col min="5646" max="5649" width="8.42578125" style="10" bestFit="1" customWidth="1"/>
    <col min="5650" max="5650" width="18" style="10" bestFit="1" customWidth="1"/>
    <col min="5651" max="5889" width="9.140625" style="10"/>
    <col min="5890" max="5890" width="36.5703125" style="10" bestFit="1" customWidth="1"/>
    <col min="5891" max="5891" width="21.28515625" style="10" customWidth="1"/>
    <col min="5892" max="5892" width="20.85546875" style="10" bestFit="1" customWidth="1"/>
    <col min="5893" max="5893" width="14.85546875" style="10" bestFit="1" customWidth="1"/>
    <col min="5894" max="5894" width="14.140625" style="10" bestFit="1" customWidth="1"/>
    <col min="5895" max="5896" width="11.42578125" style="10" bestFit="1" customWidth="1"/>
    <col min="5897" max="5900" width="9.5703125" style="10" bestFit="1" customWidth="1"/>
    <col min="5901" max="5901" width="14.42578125" style="10" bestFit="1" customWidth="1"/>
    <col min="5902" max="5905" width="8.42578125" style="10" bestFit="1" customWidth="1"/>
    <col min="5906" max="5906" width="18" style="10" bestFit="1" customWidth="1"/>
    <col min="5907" max="6145" width="9.140625" style="10"/>
    <col min="6146" max="6146" width="36.5703125" style="10" bestFit="1" customWidth="1"/>
    <col min="6147" max="6147" width="21.28515625" style="10" customWidth="1"/>
    <col min="6148" max="6148" width="20.85546875" style="10" bestFit="1" customWidth="1"/>
    <col min="6149" max="6149" width="14.85546875" style="10" bestFit="1" customWidth="1"/>
    <col min="6150" max="6150" width="14.140625" style="10" bestFit="1" customWidth="1"/>
    <col min="6151" max="6152" width="11.42578125" style="10" bestFit="1" customWidth="1"/>
    <col min="6153" max="6156" width="9.5703125" style="10" bestFit="1" customWidth="1"/>
    <col min="6157" max="6157" width="14.42578125" style="10" bestFit="1" customWidth="1"/>
    <col min="6158" max="6161" width="8.42578125" style="10" bestFit="1" customWidth="1"/>
    <col min="6162" max="6162" width="18" style="10" bestFit="1" customWidth="1"/>
    <col min="6163" max="6401" width="9.140625" style="10"/>
    <col min="6402" max="6402" width="36.5703125" style="10" bestFit="1" customWidth="1"/>
    <col min="6403" max="6403" width="21.28515625" style="10" customWidth="1"/>
    <col min="6404" max="6404" width="20.85546875" style="10" bestFit="1" customWidth="1"/>
    <col min="6405" max="6405" width="14.85546875" style="10" bestFit="1" customWidth="1"/>
    <col min="6406" max="6406" width="14.140625" style="10" bestFit="1" customWidth="1"/>
    <col min="6407" max="6408" width="11.42578125" style="10" bestFit="1" customWidth="1"/>
    <col min="6409" max="6412" width="9.5703125" style="10" bestFit="1" customWidth="1"/>
    <col min="6413" max="6413" width="14.42578125" style="10" bestFit="1" customWidth="1"/>
    <col min="6414" max="6417" width="8.42578125" style="10" bestFit="1" customWidth="1"/>
    <col min="6418" max="6418" width="18" style="10" bestFit="1" customWidth="1"/>
    <col min="6419" max="6657" width="9.140625" style="10"/>
    <col min="6658" max="6658" width="36.5703125" style="10" bestFit="1" customWidth="1"/>
    <col min="6659" max="6659" width="21.28515625" style="10" customWidth="1"/>
    <col min="6660" max="6660" width="20.85546875" style="10" bestFit="1" customWidth="1"/>
    <col min="6661" max="6661" width="14.85546875" style="10" bestFit="1" customWidth="1"/>
    <col min="6662" max="6662" width="14.140625" style="10" bestFit="1" customWidth="1"/>
    <col min="6663" max="6664" width="11.42578125" style="10" bestFit="1" customWidth="1"/>
    <col min="6665" max="6668" width="9.5703125" style="10" bestFit="1" customWidth="1"/>
    <col min="6669" max="6669" width="14.42578125" style="10" bestFit="1" customWidth="1"/>
    <col min="6670" max="6673" width="8.42578125" style="10" bestFit="1" customWidth="1"/>
    <col min="6674" max="6674" width="18" style="10" bestFit="1" customWidth="1"/>
    <col min="6675" max="6913" width="9.140625" style="10"/>
    <col min="6914" max="6914" width="36.5703125" style="10" bestFit="1" customWidth="1"/>
    <col min="6915" max="6915" width="21.28515625" style="10" customWidth="1"/>
    <col min="6916" max="6916" width="20.85546875" style="10" bestFit="1" customWidth="1"/>
    <col min="6917" max="6917" width="14.85546875" style="10" bestFit="1" customWidth="1"/>
    <col min="6918" max="6918" width="14.140625" style="10" bestFit="1" customWidth="1"/>
    <col min="6919" max="6920" width="11.42578125" style="10" bestFit="1" customWidth="1"/>
    <col min="6921" max="6924" width="9.5703125" style="10" bestFit="1" customWidth="1"/>
    <col min="6925" max="6925" width="14.42578125" style="10" bestFit="1" customWidth="1"/>
    <col min="6926" max="6929" width="8.42578125" style="10" bestFit="1" customWidth="1"/>
    <col min="6930" max="6930" width="18" style="10" bestFit="1" customWidth="1"/>
    <col min="6931" max="7169" width="9.140625" style="10"/>
    <col min="7170" max="7170" width="36.5703125" style="10" bestFit="1" customWidth="1"/>
    <col min="7171" max="7171" width="21.28515625" style="10" customWidth="1"/>
    <col min="7172" max="7172" width="20.85546875" style="10" bestFit="1" customWidth="1"/>
    <col min="7173" max="7173" width="14.85546875" style="10" bestFit="1" customWidth="1"/>
    <col min="7174" max="7174" width="14.140625" style="10" bestFit="1" customWidth="1"/>
    <col min="7175" max="7176" width="11.42578125" style="10" bestFit="1" customWidth="1"/>
    <col min="7177" max="7180" width="9.5703125" style="10" bestFit="1" customWidth="1"/>
    <col min="7181" max="7181" width="14.42578125" style="10" bestFit="1" customWidth="1"/>
    <col min="7182" max="7185" width="8.42578125" style="10" bestFit="1" customWidth="1"/>
    <col min="7186" max="7186" width="18" style="10" bestFit="1" customWidth="1"/>
    <col min="7187" max="7425" width="9.140625" style="10"/>
    <col min="7426" max="7426" width="36.5703125" style="10" bestFit="1" customWidth="1"/>
    <col min="7427" max="7427" width="21.28515625" style="10" customWidth="1"/>
    <col min="7428" max="7428" width="20.85546875" style="10" bestFit="1" customWidth="1"/>
    <col min="7429" max="7429" width="14.85546875" style="10" bestFit="1" customWidth="1"/>
    <col min="7430" max="7430" width="14.140625" style="10" bestFit="1" customWidth="1"/>
    <col min="7431" max="7432" width="11.42578125" style="10" bestFit="1" customWidth="1"/>
    <col min="7433" max="7436" width="9.5703125" style="10" bestFit="1" customWidth="1"/>
    <col min="7437" max="7437" width="14.42578125" style="10" bestFit="1" customWidth="1"/>
    <col min="7438" max="7441" width="8.42578125" style="10" bestFit="1" customWidth="1"/>
    <col min="7442" max="7442" width="18" style="10" bestFit="1" customWidth="1"/>
    <col min="7443" max="7681" width="9.140625" style="10"/>
    <col min="7682" max="7682" width="36.5703125" style="10" bestFit="1" customWidth="1"/>
    <col min="7683" max="7683" width="21.28515625" style="10" customWidth="1"/>
    <col min="7684" max="7684" width="20.85546875" style="10" bestFit="1" customWidth="1"/>
    <col min="7685" max="7685" width="14.85546875" style="10" bestFit="1" customWidth="1"/>
    <col min="7686" max="7686" width="14.140625" style="10" bestFit="1" customWidth="1"/>
    <col min="7687" max="7688" width="11.42578125" style="10" bestFit="1" customWidth="1"/>
    <col min="7689" max="7692" width="9.5703125" style="10" bestFit="1" customWidth="1"/>
    <col min="7693" max="7693" width="14.42578125" style="10" bestFit="1" customWidth="1"/>
    <col min="7694" max="7697" width="8.42578125" style="10" bestFit="1" customWidth="1"/>
    <col min="7698" max="7698" width="18" style="10" bestFit="1" customWidth="1"/>
    <col min="7699" max="7937" width="9.140625" style="10"/>
    <col min="7938" max="7938" width="36.5703125" style="10" bestFit="1" customWidth="1"/>
    <col min="7939" max="7939" width="21.28515625" style="10" customWidth="1"/>
    <col min="7940" max="7940" width="20.85546875" style="10" bestFit="1" customWidth="1"/>
    <col min="7941" max="7941" width="14.85546875" style="10" bestFit="1" customWidth="1"/>
    <col min="7942" max="7942" width="14.140625" style="10" bestFit="1" customWidth="1"/>
    <col min="7943" max="7944" width="11.42578125" style="10" bestFit="1" customWidth="1"/>
    <col min="7945" max="7948" width="9.5703125" style="10" bestFit="1" customWidth="1"/>
    <col min="7949" max="7949" width="14.42578125" style="10" bestFit="1" customWidth="1"/>
    <col min="7950" max="7953" width="8.42578125" style="10" bestFit="1" customWidth="1"/>
    <col min="7954" max="7954" width="18" style="10" bestFit="1" customWidth="1"/>
    <col min="7955" max="8193" width="9.140625" style="10"/>
    <col min="8194" max="8194" width="36.5703125" style="10" bestFit="1" customWidth="1"/>
    <col min="8195" max="8195" width="21.28515625" style="10" customWidth="1"/>
    <col min="8196" max="8196" width="20.85546875" style="10" bestFit="1" customWidth="1"/>
    <col min="8197" max="8197" width="14.85546875" style="10" bestFit="1" customWidth="1"/>
    <col min="8198" max="8198" width="14.140625" style="10" bestFit="1" customWidth="1"/>
    <col min="8199" max="8200" width="11.42578125" style="10" bestFit="1" customWidth="1"/>
    <col min="8201" max="8204" width="9.5703125" style="10" bestFit="1" customWidth="1"/>
    <col min="8205" max="8205" width="14.42578125" style="10" bestFit="1" customWidth="1"/>
    <col min="8206" max="8209" width="8.42578125" style="10" bestFit="1" customWidth="1"/>
    <col min="8210" max="8210" width="18" style="10" bestFit="1" customWidth="1"/>
    <col min="8211" max="8449" width="9.140625" style="10"/>
    <col min="8450" max="8450" width="36.5703125" style="10" bestFit="1" customWidth="1"/>
    <col min="8451" max="8451" width="21.28515625" style="10" customWidth="1"/>
    <col min="8452" max="8452" width="20.85546875" style="10" bestFit="1" customWidth="1"/>
    <col min="8453" max="8453" width="14.85546875" style="10" bestFit="1" customWidth="1"/>
    <col min="8454" max="8454" width="14.140625" style="10" bestFit="1" customWidth="1"/>
    <col min="8455" max="8456" width="11.42578125" style="10" bestFit="1" customWidth="1"/>
    <col min="8457" max="8460" width="9.5703125" style="10" bestFit="1" customWidth="1"/>
    <col min="8461" max="8461" width="14.42578125" style="10" bestFit="1" customWidth="1"/>
    <col min="8462" max="8465" width="8.42578125" style="10" bestFit="1" customWidth="1"/>
    <col min="8466" max="8466" width="18" style="10" bestFit="1" customWidth="1"/>
    <col min="8467" max="8705" width="9.140625" style="10"/>
    <col min="8706" max="8706" width="36.5703125" style="10" bestFit="1" customWidth="1"/>
    <col min="8707" max="8707" width="21.28515625" style="10" customWidth="1"/>
    <col min="8708" max="8708" width="20.85546875" style="10" bestFit="1" customWidth="1"/>
    <col min="8709" max="8709" width="14.85546875" style="10" bestFit="1" customWidth="1"/>
    <col min="8710" max="8710" width="14.140625" style="10" bestFit="1" customWidth="1"/>
    <col min="8711" max="8712" width="11.42578125" style="10" bestFit="1" customWidth="1"/>
    <col min="8713" max="8716" width="9.5703125" style="10" bestFit="1" customWidth="1"/>
    <col min="8717" max="8717" width="14.42578125" style="10" bestFit="1" customWidth="1"/>
    <col min="8718" max="8721" width="8.42578125" style="10" bestFit="1" customWidth="1"/>
    <col min="8722" max="8722" width="18" style="10" bestFit="1" customWidth="1"/>
    <col min="8723" max="8961" width="9.140625" style="10"/>
    <col min="8962" max="8962" width="36.5703125" style="10" bestFit="1" customWidth="1"/>
    <col min="8963" max="8963" width="21.28515625" style="10" customWidth="1"/>
    <col min="8964" max="8964" width="20.85546875" style="10" bestFit="1" customWidth="1"/>
    <col min="8965" max="8965" width="14.85546875" style="10" bestFit="1" customWidth="1"/>
    <col min="8966" max="8966" width="14.140625" style="10" bestFit="1" customWidth="1"/>
    <col min="8967" max="8968" width="11.42578125" style="10" bestFit="1" customWidth="1"/>
    <col min="8969" max="8972" width="9.5703125" style="10" bestFit="1" customWidth="1"/>
    <col min="8973" max="8973" width="14.42578125" style="10" bestFit="1" customWidth="1"/>
    <col min="8974" max="8977" width="8.42578125" style="10" bestFit="1" customWidth="1"/>
    <col min="8978" max="8978" width="18" style="10" bestFit="1" customWidth="1"/>
    <col min="8979" max="9217" width="9.140625" style="10"/>
    <col min="9218" max="9218" width="36.5703125" style="10" bestFit="1" customWidth="1"/>
    <col min="9219" max="9219" width="21.28515625" style="10" customWidth="1"/>
    <col min="9220" max="9220" width="20.85546875" style="10" bestFit="1" customWidth="1"/>
    <col min="9221" max="9221" width="14.85546875" style="10" bestFit="1" customWidth="1"/>
    <col min="9222" max="9222" width="14.140625" style="10" bestFit="1" customWidth="1"/>
    <col min="9223" max="9224" width="11.42578125" style="10" bestFit="1" customWidth="1"/>
    <col min="9225" max="9228" width="9.5703125" style="10" bestFit="1" customWidth="1"/>
    <col min="9229" max="9229" width="14.42578125" style="10" bestFit="1" customWidth="1"/>
    <col min="9230" max="9233" width="8.42578125" style="10" bestFit="1" customWidth="1"/>
    <col min="9234" max="9234" width="18" style="10" bestFit="1" customWidth="1"/>
    <col min="9235" max="9473" width="9.140625" style="10"/>
    <col min="9474" max="9474" width="36.5703125" style="10" bestFit="1" customWidth="1"/>
    <col min="9475" max="9475" width="21.28515625" style="10" customWidth="1"/>
    <col min="9476" max="9476" width="20.85546875" style="10" bestFit="1" customWidth="1"/>
    <col min="9477" max="9477" width="14.85546875" style="10" bestFit="1" customWidth="1"/>
    <col min="9478" max="9478" width="14.140625" style="10" bestFit="1" customWidth="1"/>
    <col min="9479" max="9480" width="11.42578125" style="10" bestFit="1" customWidth="1"/>
    <col min="9481" max="9484" width="9.5703125" style="10" bestFit="1" customWidth="1"/>
    <col min="9485" max="9485" width="14.42578125" style="10" bestFit="1" customWidth="1"/>
    <col min="9486" max="9489" width="8.42578125" style="10" bestFit="1" customWidth="1"/>
    <col min="9490" max="9490" width="18" style="10" bestFit="1" customWidth="1"/>
    <col min="9491" max="9729" width="9.140625" style="10"/>
    <col min="9730" max="9730" width="36.5703125" style="10" bestFit="1" customWidth="1"/>
    <col min="9731" max="9731" width="21.28515625" style="10" customWidth="1"/>
    <col min="9732" max="9732" width="20.85546875" style="10" bestFit="1" customWidth="1"/>
    <col min="9733" max="9733" width="14.85546875" style="10" bestFit="1" customWidth="1"/>
    <col min="9734" max="9734" width="14.140625" style="10" bestFit="1" customWidth="1"/>
    <col min="9735" max="9736" width="11.42578125" style="10" bestFit="1" customWidth="1"/>
    <col min="9737" max="9740" width="9.5703125" style="10" bestFit="1" customWidth="1"/>
    <col min="9741" max="9741" width="14.42578125" style="10" bestFit="1" customWidth="1"/>
    <col min="9742" max="9745" width="8.42578125" style="10" bestFit="1" customWidth="1"/>
    <col min="9746" max="9746" width="18" style="10" bestFit="1" customWidth="1"/>
    <col min="9747" max="9985" width="9.140625" style="10"/>
    <col min="9986" max="9986" width="36.5703125" style="10" bestFit="1" customWidth="1"/>
    <col min="9987" max="9987" width="21.28515625" style="10" customWidth="1"/>
    <col min="9988" max="9988" width="20.85546875" style="10" bestFit="1" customWidth="1"/>
    <col min="9989" max="9989" width="14.85546875" style="10" bestFit="1" customWidth="1"/>
    <col min="9990" max="9990" width="14.140625" style="10" bestFit="1" customWidth="1"/>
    <col min="9991" max="9992" width="11.42578125" style="10" bestFit="1" customWidth="1"/>
    <col min="9993" max="9996" width="9.5703125" style="10" bestFit="1" customWidth="1"/>
    <col min="9997" max="9997" width="14.42578125" style="10" bestFit="1" customWidth="1"/>
    <col min="9998" max="10001" width="8.42578125" style="10" bestFit="1" customWidth="1"/>
    <col min="10002" max="10002" width="18" style="10" bestFit="1" customWidth="1"/>
    <col min="10003" max="10241" width="9.140625" style="10"/>
    <col min="10242" max="10242" width="36.5703125" style="10" bestFit="1" customWidth="1"/>
    <col min="10243" max="10243" width="21.28515625" style="10" customWidth="1"/>
    <col min="10244" max="10244" width="20.85546875" style="10" bestFit="1" customWidth="1"/>
    <col min="10245" max="10245" width="14.85546875" style="10" bestFit="1" customWidth="1"/>
    <col min="10246" max="10246" width="14.140625" style="10" bestFit="1" customWidth="1"/>
    <col min="10247" max="10248" width="11.42578125" style="10" bestFit="1" customWidth="1"/>
    <col min="10249" max="10252" width="9.5703125" style="10" bestFit="1" customWidth="1"/>
    <col min="10253" max="10253" width="14.42578125" style="10" bestFit="1" customWidth="1"/>
    <col min="10254" max="10257" width="8.42578125" style="10" bestFit="1" customWidth="1"/>
    <col min="10258" max="10258" width="18" style="10" bestFit="1" customWidth="1"/>
    <col min="10259" max="10497" width="9.140625" style="10"/>
    <col min="10498" max="10498" width="36.5703125" style="10" bestFit="1" customWidth="1"/>
    <col min="10499" max="10499" width="21.28515625" style="10" customWidth="1"/>
    <col min="10500" max="10500" width="20.85546875" style="10" bestFit="1" customWidth="1"/>
    <col min="10501" max="10501" width="14.85546875" style="10" bestFit="1" customWidth="1"/>
    <col min="10502" max="10502" width="14.140625" style="10" bestFit="1" customWidth="1"/>
    <col min="10503" max="10504" width="11.42578125" style="10" bestFit="1" customWidth="1"/>
    <col min="10505" max="10508" width="9.5703125" style="10" bestFit="1" customWidth="1"/>
    <col min="10509" max="10509" width="14.42578125" style="10" bestFit="1" customWidth="1"/>
    <col min="10510" max="10513" width="8.42578125" style="10" bestFit="1" customWidth="1"/>
    <col min="10514" max="10514" width="18" style="10" bestFit="1" customWidth="1"/>
    <col min="10515" max="10753" width="9.140625" style="10"/>
    <col min="10754" max="10754" width="36.5703125" style="10" bestFit="1" customWidth="1"/>
    <col min="10755" max="10755" width="21.28515625" style="10" customWidth="1"/>
    <col min="10756" max="10756" width="20.85546875" style="10" bestFit="1" customWidth="1"/>
    <col min="10757" max="10757" width="14.85546875" style="10" bestFit="1" customWidth="1"/>
    <col min="10758" max="10758" width="14.140625" style="10" bestFit="1" customWidth="1"/>
    <col min="10759" max="10760" width="11.42578125" style="10" bestFit="1" customWidth="1"/>
    <col min="10761" max="10764" width="9.5703125" style="10" bestFit="1" customWidth="1"/>
    <col min="10765" max="10765" width="14.42578125" style="10" bestFit="1" customWidth="1"/>
    <col min="10766" max="10769" width="8.42578125" style="10" bestFit="1" customWidth="1"/>
    <col min="10770" max="10770" width="18" style="10" bestFit="1" customWidth="1"/>
    <col min="10771" max="11009" width="9.140625" style="10"/>
    <col min="11010" max="11010" width="36.5703125" style="10" bestFit="1" customWidth="1"/>
    <col min="11011" max="11011" width="21.28515625" style="10" customWidth="1"/>
    <col min="11012" max="11012" width="20.85546875" style="10" bestFit="1" customWidth="1"/>
    <col min="11013" max="11013" width="14.85546875" style="10" bestFit="1" customWidth="1"/>
    <col min="11014" max="11014" width="14.140625" style="10" bestFit="1" customWidth="1"/>
    <col min="11015" max="11016" width="11.42578125" style="10" bestFit="1" customWidth="1"/>
    <col min="11017" max="11020" width="9.5703125" style="10" bestFit="1" customWidth="1"/>
    <col min="11021" max="11021" width="14.42578125" style="10" bestFit="1" customWidth="1"/>
    <col min="11022" max="11025" width="8.42578125" style="10" bestFit="1" customWidth="1"/>
    <col min="11026" max="11026" width="18" style="10" bestFit="1" customWidth="1"/>
    <col min="11027" max="11265" width="9.140625" style="10"/>
    <col min="11266" max="11266" width="36.5703125" style="10" bestFit="1" customWidth="1"/>
    <col min="11267" max="11267" width="21.28515625" style="10" customWidth="1"/>
    <col min="11268" max="11268" width="20.85546875" style="10" bestFit="1" customWidth="1"/>
    <col min="11269" max="11269" width="14.85546875" style="10" bestFit="1" customWidth="1"/>
    <col min="11270" max="11270" width="14.140625" style="10" bestFit="1" customWidth="1"/>
    <col min="11271" max="11272" width="11.42578125" style="10" bestFit="1" customWidth="1"/>
    <col min="11273" max="11276" width="9.5703125" style="10" bestFit="1" customWidth="1"/>
    <col min="11277" max="11277" width="14.42578125" style="10" bestFit="1" customWidth="1"/>
    <col min="11278" max="11281" width="8.42578125" style="10" bestFit="1" customWidth="1"/>
    <col min="11282" max="11282" width="18" style="10" bestFit="1" customWidth="1"/>
    <col min="11283" max="11521" width="9.140625" style="10"/>
    <col min="11522" max="11522" width="36.5703125" style="10" bestFit="1" customWidth="1"/>
    <col min="11523" max="11523" width="21.28515625" style="10" customWidth="1"/>
    <col min="11524" max="11524" width="20.85546875" style="10" bestFit="1" customWidth="1"/>
    <col min="11525" max="11525" width="14.85546875" style="10" bestFit="1" customWidth="1"/>
    <col min="11526" max="11526" width="14.140625" style="10" bestFit="1" customWidth="1"/>
    <col min="11527" max="11528" width="11.42578125" style="10" bestFit="1" customWidth="1"/>
    <col min="11529" max="11532" width="9.5703125" style="10" bestFit="1" customWidth="1"/>
    <col min="11533" max="11533" width="14.42578125" style="10" bestFit="1" customWidth="1"/>
    <col min="11534" max="11537" width="8.42578125" style="10" bestFit="1" customWidth="1"/>
    <col min="11538" max="11538" width="18" style="10" bestFit="1" customWidth="1"/>
    <col min="11539" max="11777" width="9.140625" style="10"/>
    <col min="11778" max="11778" width="36.5703125" style="10" bestFit="1" customWidth="1"/>
    <col min="11779" max="11779" width="21.28515625" style="10" customWidth="1"/>
    <col min="11780" max="11780" width="20.85546875" style="10" bestFit="1" customWidth="1"/>
    <col min="11781" max="11781" width="14.85546875" style="10" bestFit="1" customWidth="1"/>
    <col min="11782" max="11782" width="14.140625" style="10" bestFit="1" customWidth="1"/>
    <col min="11783" max="11784" width="11.42578125" style="10" bestFit="1" customWidth="1"/>
    <col min="11785" max="11788" width="9.5703125" style="10" bestFit="1" customWidth="1"/>
    <col min="11789" max="11789" width="14.42578125" style="10" bestFit="1" customWidth="1"/>
    <col min="11790" max="11793" width="8.42578125" style="10" bestFit="1" customWidth="1"/>
    <col min="11794" max="11794" width="18" style="10" bestFit="1" customWidth="1"/>
    <col min="11795" max="12033" width="9.140625" style="10"/>
    <col min="12034" max="12034" width="36.5703125" style="10" bestFit="1" customWidth="1"/>
    <col min="12035" max="12035" width="21.28515625" style="10" customWidth="1"/>
    <col min="12036" max="12036" width="20.85546875" style="10" bestFit="1" customWidth="1"/>
    <col min="12037" max="12037" width="14.85546875" style="10" bestFit="1" customWidth="1"/>
    <col min="12038" max="12038" width="14.140625" style="10" bestFit="1" customWidth="1"/>
    <col min="12039" max="12040" width="11.42578125" style="10" bestFit="1" customWidth="1"/>
    <col min="12041" max="12044" width="9.5703125" style="10" bestFit="1" customWidth="1"/>
    <col min="12045" max="12045" width="14.42578125" style="10" bestFit="1" customWidth="1"/>
    <col min="12046" max="12049" width="8.42578125" style="10" bestFit="1" customWidth="1"/>
    <col min="12050" max="12050" width="18" style="10" bestFit="1" customWidth="1"/>
    <col min="12051" max="12289" width="9.140625" style="10"/>
    <col min="12290" max="12290" width="36.5703125" style="10" bestFit="1" customWidth="1"/>
    <col min="12291" max="12291" width="21.28515625" style="10" customWidth="1"/>
    <col min="12292" max="12292" width="20.85546875" style="10" bestFit="1" customWidth="1"/>
    <col min="12293" max="12293" width="14.85546875" style="10" bestFit="1" customWidth="1"/>
    <col min="12294" max="12294" width="14.140625" style="10" bestFit="1" customWidth="1"/>
    <col min="12295" max="12296" width="11.42578125" style="10" bestFit="1" customWidth="1"/>
    <col min="12297" max="12300" width="9.5703125" style="10" bestFit="1" customWidth="1"/>
    <col min="12301" max="12301" width="14.42578125" style="10" bestFit="1" customWidth="1"/>
    <col min="12302" max="12305" width="8.42578125" style="10" bestFit="1" customWidth="1"/>
    <col min="12306" max="12306" width="18" style="10" bestFit="1" customWidth="1"/>
    <col min="12307" max="12545" width="9.140625" style="10"/>
    <col min="12546" max="12546" width="36.5703125" style="10" bestFit="1" customWidth="1"/>
    <col min="12547" max="12547" width="21.28515625" style="10" customWidth="1"/>
    <col min="12548" max="12548" width="20.85546875" style="10" bestFit="1" customWidth="1"/>
    <col min="12549" max="12549" width="14.85546875" style="10" bestFit="1" customWidth="1"/>
    <col min="12550" max="12550" width="14.140625" style="10" bestFit="1" customWidth="1"/>
    <col min="12551" max="12552" width="11.42578125" style="10" bestFit="1" customWidth="1"/>
    <col min="12553" max="12556" width="9.5703125" style="10" bestFit="1" customWidth="1"/>
    <col min="12557" max="12557" width="14.42578125" style="10" bestFit="1" customWidth="1"/>
    <col min="12558" max="12561" width="8.42578125" style="10" bestFit="1" customWidth="1"/>
    <col min="12562" max="12562" width="18" style="10" bestFit="1" customWidth="1"/>
    <col min="12563" max="12801" width="9.140625" style="10"/>
    <col min="12802" max="12802" width="36.5703125" style="10" bestFit="1" customWidth="1"/>
    <col min="12803" max="12803" width="21.28515625" style="10" customWidth="1"/>
    <col min="12804" max="12804" width="20.85546875" style="10" bestFit="1" customWidth="1"/>
    <col min="12805" max="12805" width="14.85546875" style="10" bestFit="1" customWidth="1"/>
    <col min="12806" max="12806" width="14.140625" style="10" bestFit="1" customWidth="1"/>
    <col min="12807" max="12808" width="11.42578125" style="10" bestFit="1" customWidth="1"/>
    <col min="12809" max="12812" width="9.5703125" style="10" bestFit="1" customWidth="1"/>
    <col min="12813" max="12813" width="14.42578125" style="10" bestFit="1" customWidth="1"/>
    <col min="12814" max="12817" width="8.42578125" style="10" bestFit="1" customWidth="1"/>
    <col min="12818" max="12818" width="18" style="10" bestFit="1" customWidth="1"/>
    <col min="12819" max="13057" width="9.140625" style="10"/>
    <col min="13058" max="13058" width="36.5703125" style="10" bestFit="1" customWidth="1"/>
    <col min="13059" max="13059" width="21.28515625" style="10" customWidth="1"/>
    <col min="13060" max="13060" width="20.85546875" style="10" bestFit="1" customWidth="1"/>
    <col min="13061" max="13061" width="14.85546875" style="10" bestFit="1" customWidth="1"/>
    <col min="13062" max="13062" width="14.140625" style="10" bestFit="1" customWidth="1"/>
    <col min="13063" max="13064" width="11.42578125" style="10" bestFit="1" customWidth="1"/>
    <col min="13065" max="13068" width="9.5703125" style="10" bestFit="1" customWidth="1"/>
    <col min="13069" max="13069" width="14.42578125" style="10" bestFit="1" customWidth="1"/>
    <col min="13070" max="13073" width="8.42578125" style="10" bestFit="1" customWidth="1"/>
    <col min="13074" max="13074" width="18" style="10" bestFit="1" customWidth="1"/>
    <col min="13075" max="13313" width="9.140625" style="10"/>
    <col min="13314" max="13314" width="36.5703125" style="10" bestFit="1" customWidth="1"/>
    <col min="13315" max="13315" width="21.28515625" style="10" customWidth="1"/>
    <col min="13316" max="13316" width="20.85546875" style="10" bestFit="1" customWidth="1"/>
    <col min="13317" max="13317" width="14.85546875" style="10" bestFit="1" customWidth="1"/>
    <col min="13318" max="13318" width="14.140625" style="10" bestFit="1" customWidth="1"/>
    <col min="13319" max="13320" width="11.42578125" style="10" bestFit="1" customWidth="1"/>
    <col min="13321" max="13324" width="9.5703125" style="10" bestFit="1" customWidth="1"/>
    <col min="13325" max="13325" width="14.42578125" style="10" bestFit="1" customWidth="1"/>
    <col min="13326" max="13329" width="8.42578125" style="10" bestFit="1" customWidth="1"/>
    <col min="13330" max="13330" width="18" style="10" bestFit="1" customWidth="1"/>
    <col min="13331" max="13569" width="9.140625" style="10"/>
    <col min="13570" max="13570" width="36.5703125" style="10" bestFit="1" customWidth="1"/>
    <col min="13571" max="13571" width="21.28515625" style="10" customWidth="1"/>
    <col min="13572" max="13572" width="20.85546875" style="10" bestFit="1" customWidth="1"/>
    <col min="13573" max="13573" width="14.85546875" style="10" bestFit="1" customWidth="1"/>
    <col min="13574" max="13574" width="14.140625" style="10" bestFit="1" customWidth="1"/>
    <col min="13575" max="13576" width="11.42578125" style="10" bestFit="1" customWidth="1"/>
    <col min="13577" max="13580" width="9.5703125" style="10" bestFit="1" customWidth="1"/>
    <col min="13581" max="13581" width="14.42578125" style="10" bestFit="1" customWidth="1"/>
    <col min="13582" max="13585" width="8.42578125" style="10" bestFit="1" customWidth="1"/>
    <col min="13586" max="13586" width="18" style="10" bestFit="1" customWidth="1"/>
    <col min="13587" max="13825" width="9.140625" style="10"/>
    <col min="13826" max="13826" width="36.5703125" style="10" bestFit="1" customWidth="1"/>
    <col min="13827" max="13827" width="21.28515625" style="10" customWidth="1"/>
    <col min="13828" max="13828" width="20.85546875" style="10" bestFit="1" customWidth="1"/>
    <col min="13829" max="13829" width="14.85546875" style="10" bestFit="1" customWidth="1"/>
    <col min="13830" max="13830" width="14.140625" style="10" bestFit="1" customWidth="1"/>
    <col min="13831" max="13832" width="11.42578125" style="10" bestFit="1" customWidth="1"/>
    <col min="13833" max="13836" width="9.5703125" style="10" bestFit="1" customWidth="1"/>
    <col min="13837" max="13837" width="14.42578125" style="10" bestFit="1" customWidth="1"/>
    <col min="13838" max="13841" width="8.42578125" style="10" bestFit="1" customWidth="1"/>
    <col min="13842" max="13842" width="18" style="10" bestFit="1" customWidth="1"/>
    <col min="13843" max="14081" width="9.140625" style="10"/>
    <col min="14082" max="14082" width="36.5703125" style="10" bestFit="1" customWidth="1"/>
    <col min="14083" max="14083" width="21.28515625" style="10" customWidth="1"/>
    <col min="14084" max="14084" width="20.85546875" style="10" bestFit="1" customWidth="1"/>
    <col min="14085" max="14085" width="14.85546875" style="10" bestFit="1" customWidth="1"/>
    <col min="14086" max="14086" width="14.140625" style="10" bestFit="1" customWidth="1"/>
    <col min="14087" max="14088" width="11.42578125" style="10" bestFit="1" customWidth="1"/>
    <col min="14089" max="14092" width="9.5703125" style="10" bestFit="1" customWidth="1"/>
    <col min="14093" max="14093" width="14.42578125" style="10" bestFit="1" customWidth="1"/>
    <col min="14094" max="14097" width="8.42578125" style="10" bestFit="1" customWidth="1"/>
    <col min="14098" max="14098" width="18" style="10" bestFit="1" customWidth="1"/>
    <col min="14099" max="14337" width="9.140625" style="10"/>
    <col min="14338" max="14338" width="36.5703125" style="10" bestFit="1" customWidth="1"/>
    <col min="14339" max="14339" width="21.28515625" style="10" customWidth="1"/>
    <col min="14340" max="14340" width="20.85546875" style="10" bestFit="1" customWidth="1"/>
    <col min="14341" max="14341" width="14.85546875" style="10" bestFit="1" customWidth="1"/>
    <col min="14342" max="14342" width="14.140625" style="10" bestFit="1" customWidth="1"/>
    <col min="14343" max="14344" width="11.42578125" style="10" bestFit="1" customWidth="1"/>
    <col min="14345" max="14348" width="9.5703125" style="10" bestFit="1" customWidth="1"/>
    <col min="14349" max="14349" width="14.42578125" style="10" bestFit="1" customWidth="1"/>
    <col min="14350" max="14353" width="8.42578125" style="10" bestFit="1" customWidth="1"/>
    <col min="14354" max="14354" width="18" style="10" bestFit="1" customWidth="1"/>
    <col min="14355" max="14593" width="9.140625" style="10"/>
    <col min="14594" max="14594" width="36.5703125" style="10" bestFit="1" customWidth="1"/>
    <col min="14595" max="14595" width="21.28515625" style="10" customWidth="1"/>
    <col min="14596" max="14596" width="20.85546875" style="10" bestFit="1" customWidth="1"/>
    <col min="14597" max="14597" width="14.85546875" style="10" bestFit="1" customWidth="1"/>
    <col min="14598" max="14598" width="14.140625" style="10" bestFit="1" customWidth="1"/>
    <col min="14599" max="14600" width="11.42578125" style="10" bestFit="1" customWidth="1"/>
    <col min="14601" max="14604" width="9.5703125" style="10" bestFit="1" customWidth="1"/>
    <col min="14605" max="14605" width="14.42578125" style="10" bestFit="1" customWidth="1"/>
    <col min="14606" max="14609" width="8.42578125" style="10" bestFit="1" customWidth="1"/>
    <col min="14610" max="14610" width="18" style="10" bestFit="1" customWidth="1"/>
    <col min="14611" max="14849" width="9.140625" style="10"/>
    <col min="14850" max="14850" width="36.5703125" style="10" bestFit="1" customWidth="1"/>
    <col min="14851" max="14851" width="21.28515625" style="10" customWidth="1"/>
    <col min="14852" max="14852" width="20.85546875" style="10" bestFit="1" customWidth="1"/>
    <col min="14853" max="14853" width="14.85546875" style="10" bestFit="1" customWidth="1"/>
    <col min="14854" max="14854" width="14.140625" style="10" bestFit="1" customWidth="1"/>
    <col min="14855" max="14856" width="11.42578125" style="10" bestFit="1" customWidth="1"/>
    <col min="14857" max="14860" width="9.5703125" style="10" bestFit="1" customWidth="1"/>
    <col min="14861" max="14861" width="14.42578125" style="10" bestFit="1" customWidth="1"/>
    <col min="14862" max="14865" width="8.42578125" style="10" bestFit="1" customWidth="1"/>
    <col min="14866" max="14866" width="18" style="10" bestFit="1" customWidth="1"/>
    <col min="14867" max="15105" width="9.140625" style="10"/>
    <col min="15106" max="15106" width="36.5703125" style="10" bestFit="1" customWidth="1"/>
    <col min="15107" max="15107" width="21.28515625" style="10" customWidth="1"/>
    <col min="15108" max="15108" width="20.85546875" style="10" bestFit="1" customWidth="1"/>
    <col min="15109" max="15109" width="14.85546875" style="10" bestFit="1" customWidth="1"/>
    <col min="15110" max="15110" width="14.140625" style="10" bestFit="1" customWidth="1"/>
    <col min="15111" max="15112" width="11.42578125" style="10" bestFit="1" customWidth="1"/>
    <col min="15113" max="15116" width="9.5703125" style="10" bestFit="1" customWidth="1"/>
    <col min="15117" max="15117" width="14.42578125" style="10" bestFit="1" customWidth="1"/>
    <col min="15118" max="15121" width="8.42578125" style="10" bestFit="1" customWidth="1"/>
    <col min="15122" max="15122" width="18" style="10" bestFit="1" customWidth="1"/>
    <col min="15123" max="15361" width="9.140625" style="10"/>
    <col min="15362" max="15362" width="36.5703125" style="10" bestFit="1" customWidth="1"/>
    <col min="15363" max="15363" width="21.28515625" style="10" customWidth="1"/>
    <col min="15364" max="15364" width="20.85546875" style="10" bestFit="1" customWidth="1"/>
    <col min="15365" max="15365" width="14.85546875" style="10" bestFit="1" customWidth="1"/>
    <col min="15366" max="15366" width="14.140625" style="10" bestFit="1" customWidth="1"/>
    <col min="15367" max="15368" width="11.42578125" style="10" bestFit="1" customWidth="1"/>
    <col min="15369" max="15372" width="9.5703125" style="10" bestFit="1" customWidth="1"/>
    <col min="15373" max="15373" width="14.42578125" style="10" bestFit="1" customWidth="1"/>
    <col min="15374" max="15377" width="8.42578125" style="10" bestFit="1" customWidth="1"/>
    <col min="15378" max="15378" width="18" style="10" bestFit="1" customWidth="1"/>
    <col min="15379" max="15617" width="9.140625" style="10"/>
    <col min="15618" max="15618" width="36.5703125" style="10" bestFit="1" customWidth="1"/>
    <col min="15619" max="15619" width="21.28515625" style="10" customWidth="1"/>
    <col min="15620" max="15620" width="20.85546875" style="10" bestFit="1" customWidth="1"/>
    <col min="15621" max="15621" width="14.85546875" style="10" bestFit="1" customWidth="1"/>
    <col min="15622" max="15622" width="14.140625" style="10" bestFit="1" customWidth="1"/>
    <col min="15623" max="15624" width="11.42578125" style="10" bestFit="1" customWidth="1"/>
    <col min="15625" max="15628" width="9.5703125" style="10" bestFit="1" customWidth="1"/>
    <col min="15629" max="15629" width="14.42578125" style="10" bestFit="1" customWidth="1"/>
    <col min="15630" max="15633" width="8.42578125" style="10" bestFit="1" customWidth="1"/>
    <col min="15634" max="15634" width="18" style="10" bestFit="1" customWidth="1"/>
    <col min="15635" max="15873" width="9.140625" style="10"/>
    <col min="15874" max="15874" width="36.5703125" style="10" bestFit="1" customWidth="1"/>
    <col min="15875" max="15875" width="21.28515625" style="10" customWidth="1"/>
    <col min="15876" max="15876" width="20.85546875" style="10" bestFit="1" customWidth="1"/>
    <col min="15877" max="15877" width="14.85546875" style="10" bestFit="1" customWidth="1"/>
    <col min="15878" max="15878" width="14.140625" style="10" bestFit="1" customWidth="1"/>
    <col min="15879" max="15880" width="11.42578125" style="10" bestFit="1" customWidth="1"/>
    <col min="15881" max="15884" width="9.5703125" style="10" bestFit="1" customWidth="1"/>
    <col min="15885" max="15885" width="14.42578125" style="10" bestFit="1" customWidth="1"/>
    <col min="15886" max="15889" width="8.42578125" style="10" bestFit="1" customWidth="1"/>
    <col min="15890" max="15890" width="18" style="10" bestFit="1" customWidth="1"/>
    <col min="15891" max="16129" width="9.140625" style="10"/>
    <col min="16130" max="16130" width="36.5703125" style="10" bestFit="1" customWidth="1"/>
    <col min="16131" max="16131" width="21.28515625" style="10" customWidth="1"/>
    <col min="16132" max="16132" width="20.85546875" style="10" bestFit="1" customWidth="1"/>
    <col min="16133" max="16133" width="14.85546875" style="10" bestFit="1" customWidth="1"/>
    <col min="16134" max="16134" width="14.140625" style="10" bestFit="1" customWidth="1"/>
    <col min="16135" max="16136" width="11.42578125" style="10" bestFit="1" customWidth="1"/>
    <col min="16137" max="16140" width="9.5703125" style="10" bestFit="1" customWidth="1"/>
    <col min="16141" max="16141" width="14.42578125" style="10" bestFit="1" customWidth="1"/>
    <col min="16142" max="16145" width="8.42578125" style="10" bestFit="1" customWidth="1"/>
    <col min="16146" max="16146" width="18" style="10" bestFit="1" customWidth="1"/>
    <col min="16147" max="16384" width="9.140625" style="10"/>
  </cols>
  <sheetData>
    <row r="1" spans="1:21" ht="18" customHeight="1" x14ac:dyDescent="0.2">
      <c r="B1" s="66" t="s">
        <v>162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1" ht="18" customHeight="1" x14ac:dyDescent="0.2"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1" ht="18" customHeight="1" x14ac:dyDescent="0.2">
      <c r="B3" s="45" t="s">
        <v>49</v>
      </c>
      <c r="C3" s="65" t="s">
        <v>50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1" ht="18" customHeight="1" x14ac:dyDescent="0.2">
      <c r="B4" s="45" t="s">
        <v>51</v>
      </c>
      <c r="C4" s="65" t="s">
        <v>52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21" ht="18" customHeight="1" x14ac:dyDescent="0.2">
      <c r="B5" s="45" t="s">
        <v>53</v>
      </c>
      <c r="C5" s="65" t="s">
        <v>142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21" ht="18" customHeight="1" x14ac:dyDescent="0.2">
      <c r="B6" s="45" t="s">
        <v>54</v>
      </c>
      <c r="C6" s="88" t="s">
        <v>157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21" ht="18" customHeight="1" x14ac:dyDescent="0.2">
      <c r="B7" s="45" t="s">
        <v>55</v>
      </c>
      <c r="C7" s="65" t="s">
        <v>56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21" ht="44.25" customHeight="1" x14ac:dyDescent="0.2">
      <c r="B8" s="67" t="s">
        <v>0</v>
      </c>
      <c r="C8" s="67"/>
      <c r="D8" s="68" t="s">
        <v>1</v>
      </c>
      <c r="E8" s="67" t="s">
        <v>57</v>
      </c>
      <c r="F8" s="67"/>
      <c r="G8" s="67"/>
      <c r="H8" s="69" t="s">
        <v>126</v>
      </c>
      <c r="I8" s="72" t="s">
        <v>128</v>
      </c>
      <c r="J8" s="73"/>
      <c r="K8" s="73"/>
      <c r="L8" s="74"/>
      <c r="M8" s="11"/>
      <c r="N8" s="72" t="s">
        <v>129</v>
      </c>
      <c r="O8" s="73"/>
      <c r="P8" s="73"/>
      <c r="Q8" s="74"/>
      <c r="R8" s="11"/>
    </row>
    <row r="9" spans="1:21" ht="18" customHeight="1" x14ac:dyDescent="0.2">
      <c r="B9" s="67"/>
      <c r="C9" s="67"/>
      <c r="D9" s="68"/>
      <c r="E9" s="46" t="s">
        <v>58</v>
      </c>
      <c r="F9" s="46" t="s">
        <v>59</v>
      </c>
      <c r="G9" s="67" t="s">
        <v>2</v>
      </c>
      <c r="H9" s="70"/>
      <c r="I9" s="75"/>
      <c r="J9" s="76"/>
      <c r="K9" s="76"/>
      <c r="L9" s="77"/>
      <c r="M9" s="11"/>
      <c r="N9" s="75"/>
      <c r="O9" s="76"/>
      <c r="P9" s="76"/>
      <c r="Q9" s="77"/>
      <c r="R9" s="11"/>
    </row>
    <row r="10" spans="1:21" ht="30.75" customHeight="1" x14ac:dyDescent="0.2">
      <c r="B10" s="67"/>
      <c r="C10" s="67"/>
      <c r="D10" s="68"/>
      <c r="E10" s="46" t="s">
        <v>60</v>
      </c>
      <c r="F10" s="46" t="s">
        <v>61</v>
      </c>
      <c r="G10" s="67"/>
      <c r="H10" s="71"/>
      <c r="I10" s="46" t="s">
        <v>66</v>
      </c>
      <c r="J10" s="46" t="s">
        <v>62</v>
      </c>
      <c r="K10" s="46" t="s">
        <v>63</v>
      </c>
      <c r="L10" s="46" t="s">
        <v>64</v>
      </c>
      <c r="M10" s="46" t="s">
        <v>65</v>
      </c>
      <c r="N10" s="46" t="s">
        <v>66</v>
      </c>
      <c r="O10" s="46" t="s">
        <v>62</v>
      </c>
      <c r="P10" s="46" t="s">
        <v>63</v>
      </c>
      <c r="Q10" s="46" t="s">
        <v>64</v>
      </c>
      <c r="R10" s="12" t="s">
        <v>65</v>
      </c>
    </row>
    <row r="11" spans="1:21" ht="26.25" hidden="1" customHeight="1" x14ac:dyDescent="0.2">
      <c r="B11" s="67">
        <v>1</v>
      </c>
      <c r="C11" s="67"/>
      <c r="D11" s="47">
        <v>2</v>
      </c>
      <c r="E11" s="46">
        <v>3</v>
      </c>
      <c r="F11" s="46">
        <v>4</v>
      </c>
      <c r="G11" s="46" t="s">
        <v>67</v>
      </c>
      <c r="H11" s="13" t="s">
        <v>68</v>
      </c>
      <c r="I11" s="46">
        <v>7</v>
      </c>
      <c r="J11" s="46">
        <v>8</v>
      </c>
      <c r="K11" s="46">
        <v>9</v>
      </c>
      <c r="L11" s="46">
        <v>10</v>
      </c>
      <c r="M11" s="46" t="s">
        <v>69</v>
      </c>
      <c r="N11" s="46">
        <v>12</v>
      </c>
      <c r="O11" s="46">
        <v>13</v>
      </c>
      <c r="P11" s="46">
        <v>14</v>
      </c>
      <c r="Q11" s="46">
        <v>15</v>
      </c>
      <c r="R11" s="12" t="s">
        <v>70</v>
      </c>
    </row>
    <row r="12" spans="1:21" s="16" customFormat="1" ht="18" customHeight="1" thickBot="1" x14ac:dyDescent="0.4">
      <c r="B12" s="79" t="s">
        <v>71</v>
      </c>
      <c r="C12" s="79"/>
      <c r="D12" s="14"/>
      <c r="E12" s="1">
        <f t="shared" ref="E12:G12" si="0">E13+E50+E75+E82</f>
        <v>38594.326369999995</v>
      </c>
      <c r="F12" s="1">
        <f t="shared" si="0"/>
        <v>15910.673629999999</v>
      </c>
      <c r="G12" s="1">
        <f t="shared" si="0"/>
        <v>54505</v>
      </c>
      <c r="H12" s="43">
        <f>M12+R12</f>
        <v>55318.026849742062</v>
      </c>
      <c r="I12" s="1">
        <f>I13+I50+I75+I82</f>
        <v>12353.175403296998</v>
      </c>
      <c r="J12" s="1">
        <f>J13+J50+J75+J82</f>
        <v>14939.442842621702</v>
      </c>
      <c r="K12" s="1">
        <f>K13+K50+K75+K82</f>
        <v>10989.409595926003</v>
      </c>
      <c r="L12" s="1">
        <f>L13+L50+L75+L82</f>
        <v>15267.999007897357</v>
      </c>
      <c r="M12" s="1">
        <f t="shared" ref="M12:M17" si="1">SUM(I12:L12)</f>
        <v>53550.026849742062</v>
      </c>
      <c r="N12" s="1">
        <f>N13+N50+N75+N82</f>
        <v>0</v>
      </c>
      <c r="O12" s="1">
        <f>O13+O50+O75+O82</f>
        <v>1768</v>
      </c>
      <c r="P12" s="1">
        <f>P13+P50+P75+P82</f>
        <v>0</v>
      </c>
      <c r="Q12" s="1">
        <f>Q13+Q50+Q75+Q82</f>
        <v>0</v>
      </c>
      <c r="R12" s="1">
        <f>SUM(N12:Q12)</f>
        <v>1768</v>
      </c>
      <c r="T12" s="17"/>
    </row>
    <row r="13" spans="1:21" s="16" customFormat="1" ht="39.75" customHeight="1" thickTop="1" x14ac:dyDescent="0.25">
      <c r="B13" s="79" t="s">
        <v>3</v>
      </c>
      <c r="C13" s="79"/>
      <c r="D13" s="14">
        <v>101101</v>
      </c>
      <c r="E13" s="18">
        <f t="shared" ref="E13:G13" si="2">E14+E23+E34</f>
        <v>35350.980369999997</v>
      </c>
      <c r="F13" s="18">
        <f t="shared" si="2"/>
        <v>14652.019629999999</v>
      </c>
      <c r="G13" s="18">
        <f t="shared" si="2"/>
        <v>50003</v>
      </c>
      <c r="H13" s="15">
        <f t="shared" ref="H13:H76" si="3">M13+R13</f>
        <v>52546.026849742062</v>
      </c>
      <c r="I13" s="18">
        <f>I14+I23+I34</f>
        <v>11660.175403296998</v>
      </c>
      <c r="J13" s="18">
        <f>J14+J23+J34</f>
        <v>14246.442842621702</v>
      </c>
      <c r="K13" s="18">
        <f>K14+K23+K34</f>
        <v>10296.409595926003</v>
      </c>
      <c r="L13" s="18">
        <f>L14+L23+L34</f>
        <v>14574.999007897357</v>
      </c>
      <c r="M13" s="18">
        <f t="shared" si="1"/>
        <v>50778.026849742062</v>
      </c>
      <c r="N13" s="18">
        <f>N14+N23+N34</f>
        <v>0</v>
      </c>
      <c r="O13" s="18">
        <f>O14+O23+O34</f>
        <v>1768</v>
      </c>
      <c r="P13" s="18">
        <f>P14+P23+P34</f>
        <v>0</v>
      </c>
      <c r="Q13" s="18">
        <f>Q14+Q23+Q34</f>
        <v>0</v>
      </c>
      <c r="R13" s="18">
        <f>SUM(N13:Q13)</f>
        <v>1768</v>
      </c>
      <c r="S13" s="19"/>
      <c r="T13" s="17"/>
    </row>
    <row r="14" spans="1:21" s="16" customFormat="1" ht="23.25" customHeight="1" x14ac:dyDescent="0.25">
      <c r="B14" s="80" t="s">
        <v>31</v>
      </c>
      <c r="C14" s="80"/>
      <c r="D14" s="14">
        <v>100000000000000</v>
      </c>
      <c r="E14" s="3">
        <f t="shared" ref="E14:G14" si="4">E15+E18+E21</f>
        <v>6991.3425700000007</v>
      </c>
      <c r="F14" s="3">
        <f t="shared" si="4"/>
        <v>4382.6574299999993</v>
      </c>
      <c r="G14" s="3">
        <f t="shared" si="4"/>
        <v>11374</v>
      </c>
      <c r="H14" s="20">
        <f t="shared" si="3"/>
        <v>12997.732250365425</v>
      </c>
      <c r="I14" s="3">
        <f>I15+I18+I21</f>
        <v>3453.0531616476951</v>
      </c>
      <c r="J14" s="3">
        <f>J15+J18+J21</f>
        <v>2995.0182776177289</v>
      </c>
      <c r="K14" s="3">
        <f>K15+K18+K21</f>
        <v>1965.9278111000001</v>
      </c>
      <c r="L14" s="3">
        <f>L15+L18+L21</f>
        <v>2815.7330000000002</v>
      </c>
      <c r="M14" s="3">
        <f t="shared" si="1"/>
        <v>11229.732250365425</v>
      </c>
      <c r="N14" s="3">
        <f>N15+N18+N21</f>
        <v>0</v>
      </c>
      <c r="O14" s="3">
        <f>O15+O18+O21</f>
        <v>1768</v>
      </c>
      <c r="P14" s="3">
        <f>P15+P18+P21</f>
        <v>0</v>
      </c>
      <c r="Q14" s="3">
        <f>Q15+Q18+Q21</f>
        <v>0</v>
      </c>
      <c r="R14" s="3">
        <f t="shared" ref="R14:R27" si="5">SUM(N14:Q14)</f>
        <v>1768</v>
      </c>
      <c r="S14" s="21"/>
      <c r="T14" s="17"/>
    </row>
    <row r="15" spans="1:21" s="16" customFormat="1" ht="24.75" customHeight="1" x14ac:dyDescent="0.25">
      <c r="B15" s="81" t="s">
        <v>32</v>
      </c>
      <c r="C15" s="81"/>
      <c r="D15" s="14">
        <v>100000100001000</v>
      </c>
      <c r="E15" s="3">
        <f t="shared" ref="E15:G15" si="6">E16+E17</f>
        <v>6991.3425700000007</v>
      </c>
      <c r="F15" s="3">
        <f t="shared" si="6"/>
        <v>4382.6574299999993</v>
      </c>
      <c r="G15" s="3">
        <f t="shared" si="6"/>
        <v>11374</v>
      </c>
      <c r="H15" s="20">
        <f t="shared" si="3"/>
        <v>11229.732250365425</v>
      </c>
      <c r="I15" s="3">
        <f>I16+I17</f>
        <v>3453.0531616476951</v>
      </c>
      <c r="J15" s="3">
        <f>J16+J17</f>
        <v>2995.0182776177289</v>
      </c>
      <c r="K15" s="3">
        <f>K16+K17</f>
        <v>1965.9278111000001</v>
      </c>
      <c r="L15" s="3">
        <f>L16+L17</f>
        <v>2815.7330000000002</v>
      </c>
      <c r="M15" s="3">
        <f t="shared" si="1"/>
        <v>11229.732250365425</v>
      </c>
      <c r="N15" s="3">
        <f>N16+N17</f>
        <v>0</v>
      </c>
      <c r="O15" s="3">
        <f>O16+O17</f>
        <v>0</v>
      </c>
      <c r="P15" s="3">
        <f>P16+P17</f>
        <v>0</v>
      </c>
      <c r="Q15" s="3">
        <f>Q16+Q17</f>
        <v>0</v>
      </c>
      <c r="R15" s="3">
        <f t="shared" si="5"/>
        <v>0</v>
      </c>
      <c r="S15" s="21"/>
      <c r="T15" s="17"/>
    </row>
    <row r="16" spans="1:21" ht="18" customHeight="1" x14ac:dyDescent="0.25">
      <c r="A16" s="10" t="s">
        <v>72</v>
      </c>
      <c r="B16" s="78" t="s">
        <v>12</v>
      </c>
      <c r="C16" s="78"/>
      <c r="D16" s="22"/>
      <c r="E16" s="2">
        <v>5574.6326200000003</v>
      </c>
      <c r="F16" s="44">
        <f t="shared" ref="F16:F74" si="7">G16-E16</f>
        <v>3364.3673799999997</v>
      </c>
      <c r="G16" s="2">
        <v>8939</v>
      </c>
      <c r="H16" s="23">
        <f t="shared" si="3"/>
        <v>8751</v>
      </c>
      <c r="I16" s="2">
        <v>1816.9445000000001</v>
      </c>
      <c r="J16" s="2">
        <f>4286.5555-1768</f>
        <v>2518.5555000000004</v>
      </c>
      <c r="K16" s="2">
        <v>1816.9445000000001</v>
      </c>
      <c r="L16" s="2">
        <v>2598.5555000000004</v>
      </c>
      <c r="M16" s="2">
        <f t="shared" si="1"/>
        <v>8751</v>
      </c>
      <c r="N16" s="2"/>
      <c r="O16" s="2"/>
      <c r="P16" s="2"/>
      <c r="Q16" s="2"/>
      <c r="R16" s="2">
        <f t="shared" si="5"/>
        <v>0</v>
      </c>
      <c r="S16" s="21"/>
      <c r="T16" s="17"/>
      <c r="U16" s="24"/>
    </row>
    <row r="17" spans="1:20" ht="18" customHeight="1" x14ac:dyDescent="0.25">
      <c r="A17" s="10" t="s">
        <v>73</v>
      </c>
      <c r="B17" s="78" t="s">
        <v>13</v>
      </c>
      <c r="C17" s="78"/>
      <c r="D17" s="22"/>
      <c r="E17" s="2">
        <v>1416.7099499999999</v>
      </c>
      <c r="F17" s="44">
        <f t="shared" si="7"/>
        <v>1018.2900500000001</v>
      </c>
      <c r="G17" s="2">
        <v>2435</v>
      </c>
      <c r="H17" s="23">
        <f t="shared" si="3"/>
        <v>2478.7322503654232</v>
      </c>
      <c r="I17" s="2">
        <v>1636.108661647695</v>
      </c>
      <c r="J17" s="2">
        <v>476.46277761772853</v>
      </c>
      <c r="K17" s="2">
        <v>148.98331109999998</v>
      </c>
      <c r="L17" s="2">
        <v>217.17749999999998</v>
      </c>
      <c r="M17" s="2">
        <f t="shared" si="1"/>
        <v>2478.7322503654232</v>
      </c>
      <c r="N17" s="2"/>
      <c r="O17" s="2"/>
      <c r="P17" s="2"/>
      <c r="Q17" s="2"/>
      <c r="R17" s="2">
        <f t="shared" si="5"/>
        <v>0</v>
      </c>
      <c r="S17" s="21"/>
      <c r="T17" s="17"/>
    </row>
    <row r="18" spans="1:20" s="16" customFormat="1" ht="18" customHeight="1" x14ac:dyDescent="0.25">
      <c r="B18" s="81" t="s">
        <v>33</v>
      </c>
      <c r="C18" s="81"/>
      <c r="D18" s="14">
        <v>100000100002000</v>
      </c>
      <c r="E18" s="3">
        <f t="shared" ref="E18:G18" si="8">E19+E20</f>
        <v>0</v>
      </c>
      <c r="F18" s="3">
        <f t="shared" si="8"/>
        <v>0</v>
      </c>
      <c r="G18" s="3">
        <f t="shared" si="8"/>
        <v>0</v>
      </c>
      <c r="H18" s="20">
        <f t="shared" si="3"/>
        <v>0</v>
      </c>
      <c r="I18" s="3">
        <f>I19+I20</f>
        <v>0</v>
      </c>
      <c r="J18" s="3">
        <f>J19+J20</f>
        <v>0</v>
      </c>
      <c r="K18" s="3">
        <f>K19+K20</f>
        <v>0</v>
      </c>
      <c r="L18" s="3">
        <f>L19+L20</f>
        <v>0</v>
      </c>
      <c r="M18" s="3">
        <f t="shared" ref="M18:M27" si="9">SUM(I18:L18)</f>
        <v>0</v>
      </c>
      <c r="N18" s="3">
        <f>N19+N20</f>
        <v>0</v>
      </c>
      <c r="O18" s="3">
        <f>O19+O20</f>
        <v>0</v>
      </c>
      <c r="P18" s="3">
        <f>P19+P20</f>
        <v>0</v>
      </c>
      <c r="Q18" s="3">
        <f>Q19+Q20</f>
        <v>0</v>
      </c>
      <c r="R18" s="3">
        <f t="shared" si="5"/>
        <v>0</v>
      </c>
      <c r="S18" s="21"/>
      <c r="T18" s="17"/>
    </row>
    <row r="19" spans="1:20" ht="18" customHeight="1" x14ac:dyDescent="0.25">
      <c r="A19" s="10" t="s">
        <v>72</v>
      </c>
      <c r="B19" s="78" t="s">
        <v>12</v>
      </c>
      <c r="C19" s="78"/>
      <c r="D19" s="22"/>
      <c r="E19" s="2"/>
      <c r="F19" s="2"/>
      <c r="G19" s="2"/>
      <c r="H19" s="23">
        <f t="shared" si="3"/>
        <v>0</v>
      </c>
      <c r="I19" s="2"/>
      <c r="J19" s="2"/>
      <c r="K19" s="2"/>
      <c r="L19" s="2"/>
      <c r="M19" s="2">
        <f t="shared" si="9"/>
        <v>0</v>
      </c>
      <c r="N19" s="2"/>
      <c r="O19" s="2"/>
      <c r="P19" s="2"/>
      <c r="Q19" s="2"/>
      <c r="R19" s="2">
        <f t="shared" si="5"/>
        <v>0</v>
      </c>
      <c r="S19" s="21"/>
      <c r="T19" s="17"/>
    </row>
    <row r="20" spans="1:20" ht="18" customHeight="1" x14ac:dyDescent="0.25">
      <c r="A20" s="10" t="s">
        <v>73</v>
      </c>
      <c r="B20" s="78" t="s">
        <v>13</v>
      </c>
      <c r="C20" s="78"/>
      <c r="D20" s="22"/>
      <c r="E20" s="2"/>
      <c r="F20" s="2"/>
      <c r="G20" s="2"/>
      <c r="H20" s="23">
        <f t="shared" si="3"/>
        <v>0</v>
      </c>
      <c r="I20" s="2"/>
      <c r="J20" s="2"/>
      <c r="K20" s="2"/>
      <c r="L20" s="2"/>
      <c r="M20" s="2">
        <f t="shared" si="9"/>
        <v>0</v>
      </c>
      <c r="N20" s="2"/>
      <c r="O20" s="2"/>
      <c r="P20" s="2"/>
      <c r="Q20" s="2"/>
      <c r="R20" s="2">
        <f t="shared" si="5"/>
        <v>0</v>
      </c>
      <c r="S20" s="21"/>
      <c r="T20" s="17"/>
    </row>
    <row r="21" spans="1:20" s="16" customFormat="1" ht="18" customHeight="1" x14ac:dyDescent="0.25">
      <c r="B21" s="81" t="s">
        <v>105</v>
      </c>
      <c r="C21" s="81"/>
      <c r="D21" s="14">
        <v>100000100003000</v>
      </c>
      <c r="E21" s="3">
        <f t="shared" ref="E21:G21" si="10">E22</f>
        <v>0</v>
      </c>
      <c r="F21" s="3">
        <f t="shared" si="10"/>
        <v>0</v>
      </c>
      <c r="G21" s="3">
        <f t="shared" si="10"/>
        <v>0</v>
      </c>
      <c r="H21" s="20">
        <f t="shared" si="3"/>
        <v>1768</v>
      </c>
      <c r="I21" s="3">
        <f>I22</f>
        <v>0</v>
      </c>
      <c r="J21" s="3">
        <f>J22</f>
        <v>0</v>
      </c>
      <c r="K21" s="3">
        <f>K22</f>
        <v>0</v>
      </c>
      <c r="L21" s="3">
        <f>L22</f>
        <v>0</v>
      </c>
      <c r="M21" s="3">
        <f t="shared" si="9"/>
        <v>0</v>
      </c>
      <c r="N21" s="3">
        <f>N22</f>
        <v>0</v>
      </c>
      <c r="O21" s="3">
        <f>O22</f>
        <v>1768</v>
      </c>
      <c r="P21" s="3">
        <f>P22</f>
        <v>0</v>
      </c>
      <c r="Q21" s="3">
        <f>Q22</f>
        <v>0</v>
      </c>
      <c r="R21" s="3">
        <f t="shared" si="5"/>
        <v>1768</v>
      </c>
      <c r="S21" s="21"/>
      <c r="T21" s="17"/>
    </row>
    <row r="22" spans="1:20" ht="18" customHeight="1" x14ac:dyDescent="0.25">
      <c r="A22" s="10" t="s">
        <v>72</v>
      </c>
      <c r="B22" s="78" t="s">
        <v>12</v>
      </c>
      <c r="C22" s="78"/>
      <c r="D22" s="22"/>
      <c r="E22" s="2"/>
      <c r="F22" s="44">
        <f t="shared" si="7"/>
        <v>0</v>
      </c>
      <c r="G22" s="2"/>
      <c r="H22" s="23">
        <f t="shared" si="3"/>
        <v>1768</v>
      </c>
      <c r="I22" s="2"/>
      <c r="J22" s="2"/>
      <c r="K22" s="2"/>
      <c r="L22" s="2"/>
      <c r="M22" s="2">
        <f t="shared" si="9"/>
        <v>0</v>
      </c>
      <c r="N22" s="2"/>
      <c r="O22" s="2">
        <v>1768</v>
      </c>
      <c r="P22" s="2"/>
      <c r="Q22" s="2"/>
      <c r="R22" s="2">
        <f t="shared" si="5"/>
        <v>1768</v>
      </c>
      <c r="S22" s="21"/>
      <c r="T22" s="17"/>
    </row>
    <row r="23" spans="1:20" s="16" customFormat="1" ht="18" customHeight="1" x14ac:dyDescent="0.25">
      <c r="B23" s="80" t="s">
        <v>34</v>
      </c>
      <c r="C23" s="80"/>
      <c r="D23" s="14">
        <v>200000000000000</v>
      </c>
      <c r="E23" s="3">
        <f t="shared" ref="E23:G23" si="11">E24+E28+E31</f>
        <v>822.68646000000001</v>
      </c>
      <c r="F23" s="3">
        <f t="shared" si="11"/>
        <v>2077.3135400000001</v>
      </c>
      <c r="G23" s="3">
        <f t="shared" si="11"/>
        <v>2900</v>
      </c>
      <c r="H23" s="20">
        <f t="shared" si="3"/>
        <v>1963.3274999999999</v>
      </c>
      <c r="I23" s="3">
        <f>I24+I28+I31</f>
        <v>0</v>
      </c>
      <c r="J23" s="3">
        <f>J24+J28+J31</f>
        <v>0</v>
      </c>
      <c r="K23" s="3">
        <f>K24+K28+K31</f>
        <v>0</v>
      </c>
      <c r="L23" s="3">
        <f>L24+L28+L31</f>
        <v>1963.3274999999999</v>
      </c>
      <c r="M23" s="3">
        <f t="shared" si="9"/>
        <v>1963.3274999999999</v>
      </c>
      <c r="N23" s="3">
        <f>N24+N28+N31</f>
        <v>0</v>
      </c>
      <c r="O23" s="3">
        <f>O24+O28+O31</f>
        <v>0</v>
      </c>
      <c r="P23" s="3">
        <f>P24+P28+P31</f>
        <v>0</v>
      </c>
      <c r="Q23" s="3">
        <f>Q24+Q28+Q31</f>
        <v>0</v>
      </c>
      <c r="R23" s="3">
        <f t="shared" si="5"/>
        <v>0</v>
      </c>
      <c r="S23" s="21"/>
      <c r="T23" s="17"/>
    </row>
    <row r="24" spans="1:20" s="16" customFormat="1" ht="27" customHeight="1" x14ac:dyDescent="0.25">
      <c r="B24" s="81" t="s">
        <v>35</v>
      </c>
      <c r="C24" s="81"/>
      <c r="D24" s="14">
        <v>200000100001000</v>
      </c>
      <c r="E24" s="3">
        <f t="shared" ref="E24:G24" si="12">E25+E26+E27</f>
        <v>822.68646000000001</v>
      </c>
      <c r="F24" s="3">
        <f t="shared" si="12"/>
        <v>2077.3135400000001</v>
      </c>
      <c r="G24" s="3">
        <f t="shared" si="12"/>
        <v>2900</v>
      </c>
      <c r="H24" s="20">
        <f t="shared" si="3"/>
        <v>0</v>
      </c>
      <c r="I24" s="3">
        <f>I25+I26+I27</f>
        <v>0</v>
      </c>
      <c r="J24" s="3">
        <f>J25+J26+J27</f>
        <v>0</v>
      </c>
      <c r="K24" s="3">
        <f>K25+K26+K27</f>
        <v>0</v>
      </c>
      <c r="L24" s="3">
        <f>L25+L26+L27</f>
        <v>0</v>
      </c>
      <c r="M24" s="3">
        <f t="shared" si="9"/>
        <v>0</v>
      </c>
      <c r="N24" s="3">
        <f>N25+N26+N27</f>
        <v>0</v>
      </c>
      <c r="O24" s="3">
        <f>O25+O26+O27</f>
        <v>0</v>
      </c>
      <c r="P24" s="3">
        <f>P25+P26+P27</f>
        <v>0</v>
      </c>
      <c r="Q24" s="3">
        <f>Q25+Q26+Q27</f>
        <v>0</v>
      </c>
      <c r="R24" s="3">
        <f t="shared" si="5"/>
        <v>0</v>
      </c>
      <c r="S24" s="21"/>
      <c r="T24" s="17"/>
    </row>
    <row r="25" spans="1:20" ht="18" customHeight="1" x14ac:dyDescent="0.25">
      <c r="A25" s="10" t="s">
        <v>72</v>
      </c>
      <c r="B25" s="78" t="s">
        <v>12</v>
      </c>
      <c r="C25" s="78"/>
      <c r="D25" s="22"/>
      <c r="E25" s="2"/>
      <c r="F25" s="44">
        <f t="shared" si="7"/>
        <v>0</v>
      </c>
      <c r="G25" s="2"/>
      <c r="H25" s="23">
        <f t="shared" si="3"/>
        <v>0</v>
      </c>
      <c r="I25" s="2"/>
      <c r="J25" s="2"/>
      <c r="K25" s="2"/>
      <c r="L25" s="2"/>
      <c r="M25" s="2">
        <f t="shared" si="9"/>
        <v>0</v>
      </c>
      <c r="N25" s="2"/>
      <c r="O25" s="2"/>
      <c r="P25" s="2"/>
      <c r="Q25" s="2"/>
      <c r="R25" s="2">
        <f t="shared" si="5"/>
        <v>0</v>
      </c>
      <c r="S25" s="21"/>
      <c r="T25" s="17"/>
    </row>
    <row r="26" spans="1:20" ht="18" customHeight="1" x14ac:dyDescent="0.25">
      <c r="A26" s="10" t="s">
        <v>73</v>
      </c>
      <c r="B26" s="78" t="s">
        <v>13</v>
      </c>
      <c r="C26" s="78"/>
      <c r="D26" s="22"/>
      <c r="E26" s="2">
        <v>822.68646000000001</v>
      </c>
      <c r="F26" s="44">
        <f t="shared" si="7"/>
        <v>2077.3135400000001</v>
      </c>
      <c r="G26" s="2">
        <v>2900</v>
      </c>
      <c r="H26" s="23">
        <f t="shared" si="3"/>
        <v>0</v>
      </c>
      <c r="I26" s="2"/>
      <c r="J26" s="2"/>
      <c r="K26" s="2"/>
      <c r="L26" s="2"/>
      <c r="M26" s="2">
        <f t="shared" si="9"/>
        <v>0</v>
      </c>
      <c r="N26" s="2"/>
      <c r="O26" s="2"/>
      <c r="P26" s="2"/>
      <c r="Q26" s="2"/>
      <c r="R26" s="2">
        <f t="shared" si="5"/>
        <v>0</v>
      </c>
      <c r="S26" s="21"/>
      <c r="T26" s="17"/>
    </row>
    <row r="27" spans="1:20" ht="18" customHeight="1" x14ac:dyDescent="0.25">
      <c r="A27" s="10" t="s">
        <v>106</v>
      </c>
      <c r="B27" s="78" t="s">
        <v>14</v>
      </c>
      <c r="C27" s="78"/>
      <c r="D27" s="22"/>
      <c r="E27" s="2"/>
      <c r="F27" s="44">
        <f t="shared" si="7"/>
        <v>0</v>
      </c>
      <c r="G27" s="2"/>
      <c r="H27" s="23">
        <f t="shared" si="3"/>
        <v>0</v>
      </c>
      <c r="I27" s="2"/>
      <c r="J27" s="2"/>
      <c r="K27" s="2"/>
      <c r="L27" s="2"/>
      <c r="M27" s="2">
        <f t="shared" si="9"/>
        <v>0</v>
      </c>
      <c r="N27" s="2"/>
      <c r="O27" s="2"/>
      <c r="P27" s="2"/>
      <c r="Q27" s="2"/>
      <c r="R27" s="2">
        <f t="shared" si="5"/>
        <v>0</v>
      </c>
      <c r="S27" s="21"/>
      <c r="T27" s="17"/>
    </row>
    <row r="28" spans="1:20" s="16" customFormat="1" ht="34.5" customHeight="1" x14ac:dyDescent="0.25">
      <c r="B28" s="81" t="s">
        <v>36</v>
      </c>
      <c r="C28" s="81"/>
      <c r="D28" s="14">
        <v>200000100002000</v>
      </c>
      <c r="E28" s="3">
        <f t="shared" ref="E28:G28" si="13">E29+E30</f>
        <v>0</v>
      </c>
      <c r="F28" s="3">
        <f t="shared" si="13"/>
        <v>0</v>
      </c>
      <c r="G28" s="3">
        <f t="shared" si="13"/>
        <v>0</v>
      </c>
      <c r="H28" s="20">
        <f t="shared" si="3"/>
        <v>0</v>
      </c>
      <c r="I28" s="3">
        <f>I29+I30</f>
        <v>0</v>
      </c>
      <c r="J28" s="3">
        <f>J29+J30</f>
        <v>0</v>
      </c>
      <c r="K28" s="3">
        <f>K29+K30</f>
        <v>0</v>
      </c>
      <c r="L28" s="3">
        <f>L29+L30</f>
        <v>0</v>
      </c>
      <c r="M28" s="3">
        <f t="shared" ref="M28:M39" si="14">SUM(I28:L28)</f>
        <v>0</v>
      </c>
      <c r="N28" s="3">
        <f>N29+N30</f>
        <v>0</v>
      </c>
      <c r="O28" s="3">
        <f>O29+O30</f>
        <v>0</v>
      </c>
      <c r="P28" s="3">
        <f>P29+P30</f>
        <v>0</v>
      </c>
      <c r="Q28" s="3">
        <f>Q29+Q30</f>
        <v>0</v>
      </c>
      <c r="R28" s="3">
        <f t="shared" ref="R28:R39" si="15">SUM(N28:Q28)</f>
        <v>0</v>
      </c>
      <c r="S28" s="21"/>
      <c r="T28" s="17"/>
    </row>
    <row r="29" spans="1:20" ht="18" customHeight="1" x14ac:dyDescent="0.25">
      <c r="A29" s="10" t="s">
        <v>72</v>
      </c>
      <c r="B29" s="78" t="s">
        <v>12</v>
      </c>
      <c r="C29" s="78"/>
      <c r="D29" s="22"/>
      <c r="E29" s="2"/>
      <c r="F29" s="2"/>
      <c r="G29" s="2"/>
      <c r="H29" s="23">
        <f t="shared" si="3"/>
        <v>0</v>
      </c>
      <c r="I29" s="2"/>
      <c r="J29" s="2"/>
      <c r="K29" s="2"/>
      <c r="L29" s="2"/>
      <c r="M29" s="2">
        <f t="shared" si="14"/>
        <v>0</v>
      </c>
      <c r="N29" s="2"/>
      <c r="O29" s="2"/>
      <c r="P29" s="2"/>
      <c r="Q29" s="2"/>
      <c r="R29" s="2">
        <f t="shared" si="15"/>
        <v>0</v>
      </c>
      <c r="S29" s="21"/>
      <c r="T29" s="17"/>
    </row>
    <row r="30" spans="1:20" ht="18" customHeight="1" x14ac:dyDescent="0.25">
      <c r="A30" s="10" t="s">
        <v>73</v>
      </c>
      <c r="B30" s="78" t="s">
        <v>13</v>
      </c>
      <c r="C30" s="78"/>
      <c r="D30" s="22"/>
      <c r="E30" s="2"/>
      <c r="F30" s="2"/>
      <c r="G30" s="2"/>
      <c r="H30" s="23">
        <f t="shared" si="3"/>
        <v>0</v>
      </c>
      <c r="I30" s="2"/>
      <c r="J30" s="2"/>
      <c r="K30" s="2"/>
      <c r="L30" s="2"/>
      <c r="M30" s="2">
        <f t="shared" si="14"/>
        <v>0</v>
      </c>
      <c r="N30" s="2"/>
      <c r="O30" s="2"/>
      <c r="P30" s="2"/>
      <c r="Q30" s="2"/>
      <c r="R30" s="2">
        <f t="shared" si="15"/>
        <v>0</v>
      </c>
      <c r="S30" s="21"/>
      <c r="T30" s="17"/>
    </row>
    <row r="31" spans="1:20" s="16" customFormat="1" ht="18" customHeight="1" x14ac:dyDescent="0.25">
      <c r="B31" s="81" t="s">
        <v>37</v>
      </c>
      <c r="C31" s="81"/>
      <c r="D31" s="14">
        <v>200000100003000</v>
      </c>
      <c r="E31" s="3">
        <f t="shared" ref="E31:G31" si="16">E32+E33</f>
        <v>0</v>
      </c>
      <c r="F31" s="3">
        <f t="shared" si="16"/>
        <v>0</v>
      </c>
      <c r="G31" s="3">
        <f t="shared" si="16"/>
        <v>0</v>
      </c>
      <c r="H31" s="20">
        <f t="shared" si="3"/>
        <v>1963.3274999999999</v>
      </c>
      <c r="I31" s="3">
        <f>I32+I33</f>
        <v>0</v>
      </c>
      <c r="J31" s="3">
        <f>J32+J33</f>
        <v>0</v>
      </c>
      <c r="K31" s="3">
        <f>K32+K33</f>
        <v>0</v>
      </c>
      <c r="L31" s="3">
        <f>L32+L33</f>
        <v>1963.3274999999999</v>
      </c>
      <c r="M31" s="3">
        <f t="shared" si="14"/>
        <v>1963.3274999999999</v>
      </c>
      <c r="N31" s="3">
        <f>N32+N33</f>
        <v>0</v>
      </c>
      <c r="O31" s="3">
        <f>O32+O33</f>
        <v>0</v>
      </c>
      <c r="P31" s="3">
        <f>P32+P33</f>
        <v>0</v>
      </c>
      <c r="Q31" s="3">
        <f>Q32+Q33</f>
        <v>0</v>
      </c>
      <c r="R31" s="3">
        <f t="shared" si="15"/>
        <v>0</v>
      </c>
      <c r="S31" s="21"/>
      <c r="T31" s="17"/>
    </row>
    <row r="32" spans="1:20" ht="18" customHeight="1" x14ac:dyDescent="0.25">
      <c r="A32" s="10" t="s">
        <v>72</v>
      </c>
      <c r="B32" s="78" t="s">
        <v>12</v>
      </c>
      <c r="C32" s="78"/>
      <c r="D32" s="22"/>
      <c r="E32" s="2"/>
      <c r="F32" s="44">
        <f t="shared" si="7"/>
        <v>0</v>
      </c>
      <c r="G32" s="2"/>
      <c r="H32" s="23">
        <f t="shared" si="3"/>
        <v>0</v>
      </c>
      <c r="I32" s="2"/>
      <c r="J32" s="2"/>
      <c r="K32" s="2"/>
      <c r="L32" s="2"/>
      <c r="M32" s="2">
        <f t="shared" si="14"/>
        <v>0</v>
      </c>
      <c r="N32" s="2"/>
      <c r="O32" s="2"/>
      <c r="P32" s="2"/>
      <c r="Q32" s="2"/>
      <c r="R32" s="2">
        <f t="shared" si="15"/>
        <v>0</v>
      </c>
      <c r="S32" s="21"/>
      <c r="T32" s="17"/>
    </row>
    <row r="33" spans="1:20" ht="18" customHeight="1" x14ac:dyDescent="0.25">
      <c r="A33" s="10" t="s">
        <v>73</v>
      </c>
      <c r="B33" s="78" t="s">
        <v>13</v>
      </c>
      <c r="C33" s="78"/>
      <c r="D33" s="22"/>
      <c r="E33" s="2"/>
      <c r="F33" s="44">
        <f t="shared" si="7"/>
        <v>0</v>
      </c>
      <c r="G33" s="2"/>
      <c r="H33" s="23">
        <f t="shared" si="3"/>
        <v>1963.3274999999999</v>
      </c>
      <c r="I33" s="2"/>
      <c r="J33" s="2"/>
      <c r="K33" s="2"/>
      <c r="L33" s="2">
        <v>1963.3274999999999</v>
      </c>
      <c r="M33" s="2">
        <f t="shared" si="14"/>
        <v>1963.3274999999999</v>
      </c>
      <c r="N33" s="2"/>
      <c r="O33" s="2"/>
      <c r="P33" s="2"/>
      <c r="Q33" s="2"/>
      <c r="R33" s="2">
        <f t="shared" si="15"/>
        <v>0</v>
      </c>
      <c r="S33" s="21"/>
      <c r="T33" s="17"/>
    </row>
    <row r="34" spans="1:20" s="16" customFormat="1" ht="18" customHeight="1" x14ac:dyDescent="0.25">
      <c r="B34" s="80" t="s">
        <v>38</v>
      </c>
      <c r="C34" s="80"/>
      <c r="D34" s="14">
        <v>300000000000000</v>
      </c>
      <c r="E34" s="3">
        <f t="shared" ref="E34:G34" si="17">E35+E44</f>
        <v>27536.95134</v>
      </c>
      <c r="F34" s="3">
        <f t="shared" si="17"/>
        <v>8192.0486600000004</v>
      </c>
      <c r="G34" s="3">
        <f t="shared" si="17"/>
        <v>35729</v>
      </c>
      <c r="H34" s="20">
        <f t="shared" si="3"/>
        <v>37584.967099376634</v>
      </c>
      <c r="I34" s="3">
        <f>I35+I44</f>
        <v>8207.1222416493038</v>
      </c>
      <c r="J34" s="3">
        <f>J35+J44</f>
        <v>11251.424565003974</v>
      </c>
      <c r="K34" s="3">
        <f>K35+K44</f>
        <v>8330.4817848260027</v>
      </c>
      <c r="L34" s="3">
        <f>L35+L44</f>
        <v>9795.9385078973573</v>
      </c>
      <c r="M34" s="3">
        <f t="shared" si="14"/>
        <v>37584.967099376634</v>
      </c>
      <c r="N34" s="3">
        <f>N35+N44</f>
        <v>0</v>
      </c>
      <c r="O34" s="3">
        <f>O35+O44</f>
        <v>0</v>
      </c>
      <c r="P34" s="3">
        <f>P35+P44</f>
        <v>0</v>
      </c>
      <c r="Q34" s="3">
        <f>Q35+Q44</f>
        <v>0</v>
      </c>
      <c r="R34" s="3">
        <f t="shared" si="15"/>
        <v>0</v>
      </c>
      <c r="S34" s="21"/>
      <c r="T34" s="17"/>
    </row>
    <row r="35" spans="1:20" s="16" customFormat="1" ht="42" customHeight="1" x14ac:dyDescent="0.25">
      <c r="B35" s="83" t="s">
        <v>39</v>
      </c>
      <c r="C35" s="83"/>
      <c r="D35" s="14">
        <v>310000000000000</v>
      </c>
      <c r="E35" s="3">
        <f t="shared" ref="E35:G35" si="18">E36+E40</f>
        <v>13878.10924</v>
      </c>
      <c r="F35" s="3">
        <f t="shared" si="18"/>
        <v>3510.8907600000002</v>
      </c>
      <c r="G35" s="3">
        <f t="shared" si="18"/>
        <v>17389</v>
      </c>
      <c r="H35" s="20">
        <f t="shared" si="3"/>
        <v>18540.784118786349</v>
      </c>
      <c r="I35" s="3">
        <f>I36+I40</f>
        <v>4376.0669889592409</v>
      </c>
      <c r="J35" s="3">
        <f>J36+J40</f>
        <v>5650.1942082246414</v>
      </c>
      <c r="K35" s="3">
        <f>K36+K40</f>
        <v>3809.0018854692739</v>
      </c>
      <c r="L35" s="3">
        <f>L36+L40</f>
        <v>4705.5210361331947</v>
      </c>
      <c r="M35" s="3">
        <f t="shared" si="14"/>
        <v>18540.784118786349</v>
      </c>
      <c r="N35" s="3">
        <f>N36+N40</f>
        <v>0</v>
      </c>
      <c r="O35" s="3">
        <f>O36+O40</f>
        <v>0</v>
      </c>
      <c r="P35" s="3">
        <f>P36+P40</f>
        <v>0</v>
      </c>
      <c r="Q35" s="3">
        <f>Q36+Q40</f>
        <v>0</v>
      </c>
      <c r="R35" s="3">
        <f t="shared" si="15"/>
        <v>0</v>
      </c>
      <c r="S35" s="21"/>
      <c r="T35" s="17"/>
    </row>
    <row r="36" spans="1:20" s="16" customFormat="1" ht="36.75" customHeight="1" x14ac:dyDescent="0.25">
      <c r="B36" s="81" t="s">
        <v>46</v>
      </c>
      <c r="C36" s="81"/>
      <c r="D36" s="14">
        <v>310100000000000</v>
      </c>
      <c r="E36" s="3">
        <f t="shared" ref="E36:G36" si="19">E37</f>
        <v>13370.4074</v>
      </c>
      <c r="F36" s="3">
        <f t="shared" si="19"/>
        <v>2888.5925999999999</v>
      </c>
      <c r="G36" s="3">
        <f t="shared" si="19"/>
        <v>16259</v>
      </c>
      <c r="H36" s="20">
        <f t="shared" si="3"/>
        <v>17390.999989651202</v>
      </c>
      <c r="I36" s="3">
        <f>I37</f>
        <v>3930.0795000000007</v>
      </c>
      <c r="J36" s="3">
        <f>J37</f>
        <v>5105.512020000001</v>
      </c>
      <c r="K36" s="3">
        <f>K37</f>
        <v>3701.9835000000007</v>
      </c>
      <c r="L36" s="3">
        <f>L37</f>
        <v>4653.4249696512006</v>
      </c>
      <c r="M36" s="3">
        <f t="shared" si="14"/>
        <v>17390.999989651202</v>
      </c>
      <c r="N36" s="3">
        <f>N37</f>
        <v>0</v>
      </c>
      <c r="O36" s="3">
        <f>O37</f>
        <v>0</v>
      </c>
      <c r="P36" s="3">
        <f>P37</f>
        <v>0</v>
      </c>
      <c r="Q36" s="3">
        <f>Q37</f>
        <v>0</v>
      </c>
      <c r="R36" s="3">
        <f t="shared" si="15"/>
        <v>0</v>
      </c>
      <c r="S36" s="21"/>
      <c r="T36" s="17"/>
    </row>
    <row r="37" spans="1:20" ht="24" customHeight="1" x14ac:dyDescent="0.25">
      <c r="B37" s="84" t="s">
        <v>40</v>
      </c>
      <c r="C37" s="84"/>
      <c r="D37" s="22">
        <v>310100100001000</v>
      </c>
      <c r="E37" s="2">
        <f t="shared" ref="E37:G37" si="20">E38+E39</f>
        <v>13370.4074</v>
      </c>
      <c r="F37" s="2">
        <f t="shared" si="20"/>
        <v>2888.5925999999999</v>
      </c>
      <c r="G37" s="2">
        <f t="shared" si="20"/>
        <v>16259</v>
      </c>
      <c r="H37" s="23">
        <f t="shared" si="3"/>
        <v>17390.999989651202</v>
      </c>
      <c r="I37" s="2">
        <f>I38+I39</f>
        <v>3930.0795000000007</v>
      </c>
      <c r="J37" s="2">
        <f>J38+J39</f>
        <v>5105.512020000001</v>
      </c>
      <c r="K37" s="2">
        <f>K38+K39</f>
        <v>3701.9835000000007</v>
      </c>
      <c r="L37" s="2">
        <f>L38+L39</f>
        <v>4653.4249696512006</v>
      </c>
      <c r="M37" s="2">
        <f t="shared" si="14"/>
        <v>17390.999989651202</v>
      </c>
      <c r="N37" s="2">
        <f>N38+N39</f>
        <v>0</v>
      </c>
      <c r="O37" s="2">
        <f>O38+O39</f>
        <v>0</v>
      </c>
      <c r="P37" s="2">
        <f>P38+P39</f>
        <v>0</v>
      </c>
      <c r="Q37" s="2">
        <f>Q38+Q39</f>
        <v>0</v>
      </c>
      <c r="R37" s="2">
        <f t="shared" si="15"/>
        <v>0</v>
      </c>
      <c r="S37" s="21"/>
      <c r="T37" s="17"/>
    </row>
    <row r="38" spans="1:20" ht="18" customHeight="1" x14ac:dyDescent="0.25">
      <c r="A38" s="10" t="s">
        <v>72</v>
      </c>
      <c r="B38" s="78" t="s">
        <v>12</v>
      </c>
      <c r="C38" s="78"/>
      <c r="D38" s="22"/>
      <c r="E38" s="2">
        <v>11282.14436</v>
      </c>
      <c r="F38" s="44">
        <f t="shared" si="7"/>
        <v>1874.8556399999998</v>
      </c>
      <c r="G38" s="2">
        <v>13157</v>
      </c>
      <c r="H38" s="23">
        <f t="shared" si="3"/>
        <v>14233.000000000002</v>
      </c>
      <c r="I38" s="2">
        <v>3053.3915000000006</v>
      </c>
      <c r="J38" s="2">
        <v>4029.1085000000007</v>
      </c>
      <c r="K38" s="2">
        <v>3053.3915000000006</v>
      </c>
      <c r="L38" s="2">
        <v>4097.1085000000003</v>
      </c>
      <c r="M38" s="2">
        <f t="shared" si="14"/>
        <v>14233.000000000002</v>
      </c>
      <c r="N38" s="2"/>
      <c r="O38" s="2"/>
      <c r="P38" s="2"/>
      <c r="Q38" s="2"/>
      <c r="R38" s="2">
        <f t="shared" si="15"/>
        <v>0</v>
      </c>
      <c r="S38" s="21"/>
      <c r="T38" s="17"/>
    </row>
    <row r="39" spans="1:20" ht="18" customHeight="1" x14ac:dyDescent="0.25">
      <c r="A39" s="10" t="s">
        <v>73</v>
      </c>
      <c r="B39" s="78" t="s">
        <v>13</v>
      </c>
      <c r="C39" s="78"/>
      <c r="D39" s="22"/>
      <c r="E39" s="2">
        <v>2088.2630399999998</v>
      </c>
      <c r="F39" s="44">
        <f t="shared" si="7"/>
        <v>1013.7369600000002</v>
      </c>
      <c r="G39" s="2">
        <v>3102</v>
      </c>
      <c r="H39" s="23">
        <f t="shared" si="3"/>
        <v>3157.9999896511999</v>
      </c>
      <c r="I39" s="2">
        <v>876.6880000000001</v>
      </c>
      <c r="J39" s="2">
        <v>1076.4035200000001</v>
      </c>
      <c r="K39" s="2">
        <v>648.59199999999998</v>
      </c>
      <c r="L39" s="2">
        <v>556.31646965120001</v>
      </c>
      <c r="M39" s="2">
        <f t="shared" si="14"/>
        <v>3157.9999896511999</v>
      </c>
      <c r="N39" s="2"/>
      <c r="O39" s="2"/>
      <c r="P39" s="2"/>
      <c r="Q39" s="2"/>
      <c r="R39" s="2">
        <f t="shared" si="15"/>
        <v>0</v>
      </c>
      <c r="S39" s="21"/>
      <c r="T39" s="17"/>
    </row>
    <row r="40" spans="1:20" s="16" customFormat="1" ht="51" customHeight="1" x14ac:dyDescent="0.25">
      <c r="A40" s="10"/>
      <c r="B40" s="81" t="s">
        <v>45</v>
      </c>
      <c r="C40" s="81"/>
      <c r="D40" s="14">
        <v>310200000000000</v>
      </c>
      <c r="E40" s="3">
        <f t="shared" ref="E40:G40" si="21">E41</f>
        <v>507.70183999999995</v>
      </c>
      <c r="F40" s="3">
        <f t="shared" si="21"/>
        <v>622.29816000000005</v>
      </c>
      <c r="G40" s="3">
        <f t="shared" si="21"/>
        <v>1130</v>
      </c>
      <c r="H40" s="20">
        <f t="shared" si="3"/>
        <v>1149.7841291351481</v>
      </c>
      <c r="I40" s="3">
        <f>I41</f>
        <v>445.98748895924024</v>
      </c>
      <c r="J40" s="3">
        <f>J41</f>
        <v>544.68218822464019</v>
      </c>
      <c r="K40" s="3">
        <f>K41</f>
        <v>107.01838546927314</v>
      </c>
      <c r="L40" s="3">
        <f>L41</f>
        <v>52.096066481994455</v>
      </c>
      <c r="M40" s="3">
        <f t="shared" ref="M40:M53" si="22">SUM(I40:L40)</f>
        <v>1149.7841291351481</v>
      </c>
      <c r="N40" s="3">
        <f>N41</f>
        <v>0</v>
      </c>
      <c r="O40" s="3">
        <f>O41</f>
        <v>0</v>
      </c>
      <c r="P40" s="3">
        <f>P41</f>
        <v>0</v>
      </c>
      <c r="Q40" s="3">
        <f>Q41</f>
        <v>0</v>
      </c>
      <c r="R40" s="3">
        <f t="shared" ref="R40:R86" si="23">SUM(N40:Q40)</f>
        <v>0</v>
      </c>
      <c r="S40" s="21"/>
      <c r="T40" s="17"/>
    </row>
    <row r="41" spans="1:20" ht="27" customHeight="1" x14ac:dyDescent="0.25">
      <c r="B41" s="84" t="s">
        <v>41</v>
      </c>
      <c r="C41" s="84"/>
      <c r="D41" s="22">
        <v>310200100001000</v>
      </c>
      <c r="E41" s="2">
        <f t="shared" ref="E41:G41" si="24">E42+E43</f>
        <v>507.70183999999995</v>
      </c>
      <c r="F41" s="2">
        <f t="shared" si="24"/>
        <v>622.29816000000005</v>
      </c>
      <c r="G41" s="2">
        <f t="shared" si="24"/>
        <v>1130</v>
      </c>
      <c r="H41" s="23">
        <f t="shared" si="3"/>
        <v>1149.7841291351481</v>
      </c>
      <c r="I41" s="2">
        <f>I42+I43</f>
        <v>445.98748895924024</v>
      </c>
      <c r="J41" s="2">
        <f>J42+J43</f>
        <v>544.68218822464019</v>
      </c>
      <c r="K41" s="2">
        <f>K42+K43</f>
        <v>107.01838546927314</v>
      </c>
      <c r="L41" s="2">
        <f>L42+L43</f>
        <v>52.096066481994455</v>
      </c>
      <c r="M41" s="2">
        <f t="shared" si="22"/>
        <v>1149.7841291351481</v>
      </c>
      <c r="N41" s="2">
        <f>N42+N43</f>
        <v>0</v>
      </c>
      <c r="O41" s="2">
        <f>O42+O43</f>
        <v>0</v>
      </c>
      <c r="P41" s="2">
        <f>P42+P43</f>
        <v>0</v>
      </c>
      <c r="Q41" s="2">
        <f>Q42+Q43</f>
        <v>0</v>
      </c>
      <c r="R41" s="2">
        <f t="shared" si="23"/>
        <v>0</v>
      </c>
      <c r="S41" s="21"/>
      <c r="T41" s="17"/>
    </row>
    <row r="42" spans="1:20" ht="18" customHeight="1" x14ac:dyDescent="0.25">
      <c r="A42" s="10" t="s">
        <v>72</v>
      </c>
      <c r="B42" s="78" t="s">
        <v>12</v>
      </c>
      <c r="C42" s="78"/>
      <c r="D42" s="22"/>
      <c r="E42" s="2"/>
      <c r="F42" s="44">
        <f t="shared" si="7"/>
        <v>0</v>
      </c>
      <c r="G42" s="2"/>
      <c r="H42" s="23">
        <f t="shared" si="3"/>
        <v>0</v>
      </c>
      <c r="I42" s="2"/>
      <c r="J42" s="2"/>
      <c r="K42" s="2"/>
      <c r="L42" s="2"/>
      <c r="M42" s="2">
        <f t="shared" si="22"/>
        <v>0</v>
      </c>
      <c r="N42" s="2"/>
      <c r="O42" s="2"/>
      <c r="P42" s="2"/>
      <c r="Q42" s="2"/>
      <c r="R42" s="2">
        <f t="shared" si="23"/>
        <v>0</v>
      </c>
      <c r="S42" s="21"/>
      <c r="T42" s="17"/>
    </row>
    <row r="43" spans="1:20" ht="18" customHeight="1" x14ac:dyDescent="0.25">
      <c r="A43" s="10" t="s">
        <v>73</v>
      </c>
      <c r="B43" s="78" t="s">
        <v>13</v>
      </c>
      <c r="C43" s="78"/>
      <c r="D43" s="22"/>
      <c r="E43" s="2">
        <v>507.70183999999995</v>
      </c>
      <c r="F43" s="44">
        <f t="shared" si="7"/>
        <v>622.29816000000005</v>
      </c>
      <c r="G43" s="2">
        <v>1130</v>
      </c>
      <c r="H43" s="23">
        <f t="shared" si="3"/>
        <v>1149.7841291351481</v>
      </c>
      <c r="I43" s="2">
        <v>445.98748895924024</v>
      </c>
      <c r="J43" s="2">
        <v>544.68218822464019</v>
      </c>
      <c r="K43" s="2">
        <v>107.01838546927314</v>
      </c>
      <c r="L43" s="2">
        <v>52.096066481994455</v>
      </c>
      <c r="M43" s="2">
        <f t="shared" si="22"/>
        <v>1149.7841291351481</v>
      </c>
      <c r="N43" s="2"/>
      <c r="O43" s="2"/>
      <c r="P43" s="2"/>
      <c r="Q43" s="2"/>
      <c r="R43" s="2">
        <f t="shared" si="23"/>
        <v>0</v>
      </c>
      <c r="S43" s="21"/>
      <c r="T43" s="17"/>
    </row>
    <row r="44" spans="1:20" s="16" customFormat="1" ht="52.5" customHeight="1" x14ac:dyDescent="0.25">
      <c r="A44" s="10"/>
      <c r="B44" s="83" t="s">
        <v>44</v>
      </c>
      <c r="C44" s="83"/>
      <c r="D44" s="14">
        <v>320000000000000</v>
      </c>
      <c r="E44" s="3">
        <f t="shared" ref="E44:G45" si="25">E45</f>
        <v>13658.842100000002</v>
      </c>
      <c r="F44" s="3">
        <f t="shared" si="25"/>
        <v>4681.1578999999992</v>
      </c>
      <c r="G44" s="3">
        <f t="shared" si="25"/>
        <v>18340</v>
      </c>
      <c r="H44" s="20">
        <f t="shared" si="3"/>
        <v>19044.182980590282</v>
      </c>
      <c r="I44" s="3">
        <f>I45</f>
        <v>3831.0552526900619</v>
      </c>
      <c r="J44" s="3">
        <f t="shared" ref="J44:L45" si="26">J45</f>
        <v>5601.2303567793315</v>
      </c>
      <c r="K44" s="3">
        <f t="shared" si="26"/>
        <v>4521.4798993567283</v>
      </c>
      <c r="L44" s="3">
        <f t="shared" si="26"/>
        <v>5090.4174717641617</v>
      </c>
      <c r="M44" s="3">
        <f t="shared" si="22"/>
        <v>19044.182980590282</v>
      </c>
      <c r="N44" s="3">
        <f>N45</f>
        <v>0</v>
      </c>
      <c r="O44" s="3">
        <f t="shared" ref="O44:Q45" si="27">O45</f>
        <v>0</v>
      </c>
      <c r="P44" s="3">
        <f t="shared" si="27"/>
        <v>0</v>
      </c>
      <c r="Q44" s="3">
        <f t="shared" si="27"/>
        <v>0</v>
      </c>
      <c r="R44" s="3">
        <f t="shared" si="23"/>
        <v>0</v>
      </c>
      <c r="S44" s="21"/>
      <c r="T44" s="17"/>
    </row>
    <row r="45" spans="1:20" s="16" customFormat="1" ht="37.5" customHeight="1" x14ac:dyDescent="0.25">
      <c r="A45" s="10"/>
      <c r="B45" s="81" t="s">
        <v>42</v>
      </c>
      <c r="C45" s="81"/>
      <c r="D45" s="14">
        <v>320300000000000</v>
      </c>
      <c r="E45" s="3">
        <f t="shared" si="25"/>
        <v>13658.842100000002</v>
      </c>
      <c r="F45" s="3">
        <f t="shared" si="25"/>
        <v>4681.1578999999992</v>
      </c>
      <c r="G45" s="3">
        <f t="shared" si="25"/>
        <v>18340</v>
      </c>
      <c r="H45" s="20">
        <f t="shared" si="3"/>
        <v>19044.182980590282</v>
      </c>
      <c r="I45" s="3">
        <f>I46</f>
        <v>3831.0552526900619</v>
      </c>
      <c r="J45" s="3">
        <f t="shared" si="26"/>
        <v>5601.2303567793315</v>
      </c>
      <c r="K45" s="3">
        <f t="shared" si="26"/>
        <v>4521.4798993567283</v>
      </c>
      <c r="L45" s="3">
        <f t="shared" si="26"/>
        <v>5090.4174717641617</v>
      </c>
      <c r="M45" s="3">
        <f t="shared" si="22"/>
        <v>19044.182980590282</v>
      </c>
      <c r="N45" s="3">
        <f>N46</f>
        <v>0</v>
      </c>
      <c r="O45" s="3">
        <f t="shared" si="27"/>
        <v>0</v>
      </c>
      <c r="P45" s="3">
        <f t="shared" si="27"/>
        <v>0</v>
      </c>
      <c r="Q45" s="3">
        <f t="shared" si="27"/>
        <v>0</v>
      </c>
      <c r="R45" s="3">
        <f t="shared" si="23"/>
        <v>0</v>
      </c>
      <c r="S45" s="21"/>
      <c r="T45" s="17"/>
    </row>
    <row r="46" spans="1:20" s="16" customFormat="1" ht="31.5" customHeight="1" x14ac:dyDescent="0.25">
      <c r="A46" s="10"/>
      <c r="B46" s="82" t="s">
        <v>43</v>
      </c>
      <c r="C46" s="82"/>
      <c r="D46" s="14">
        <v>320300100001000</v>
      </c>
      <c r="E46" s="3">
        <f t="shared" ref="E46:G46" si="28">E47+E48+E49</f>
        <v>13658.842100000002</v>
      </c>
      <c r="F46" s="3">
        <f t="shared" si="28"/>
        <v>4681.1578999999992</v>
      </c>
      <c r="G46" s="3">
        <f t="shared" si="28"/>
        <v>18340</v>
      </c>
      <c r="H46" s="20">
        <f t="shared" si="3"/>
        <v>19044.182980590282</v>
      </c>
      <c r="I46" s="3">
        <f>I47+I48+I49</f>
        <v>3831.0552526900619</v>
      </c>
      <c r="J46" s="3">
        <f>J47+J48+J49</f>
        <v>5601.2303567793315</v>
      </c>
      <c r="K46" s="3">
        <f>K47+K48+K49</f>
        <v>4521.4798993567283</v>
      </c>
      <c r="L46" s="3">
        <f>L47+L48+L49</f>
        <v>5090.4174717641617</v>
      </c>
      <c r="M46" s="3">
        <f t="shared" si="22"/>
        <v>19044.182980590282</v>
      </c>
      <c r="N46" s="3">
        <f>N47+N48+N49</f>
        <v>0</v>
      </c>
      <c r="O46" s="3">
        <f>O47+O48+O49</f>
        <v>0</v>
      </c>
      <c r="P46" s="3">
        <f>P47+P48+P49</f>
        <v>0</v>
      </c>
      <c r="Q46" s="3">
        <f>Q47+Q48+Q49</f>
        <v>0</v>
      </c>
      <c r="R46" s="3">
        <f t="shared" si="23"/>
        <v>0</v>
      </c>
      <c r="S46" s="21"/>
      <c r="T46" s="17"/>
    </row>
    <row r="47" spans="1:20" ht="18" customHeight="1" x14ac:dyDescent="0.25">
      <c r="A47" s="10" t="s">
        <v>72</v>
      </c>
      <c r="B47" s="78" t="s">
        <v>12</v>
      </c>
      <c r="C47" s="78"/>
      <c r="D47" s="22"/>
      <c r="E47" s="2">
        <v>4148.4620000000004</v>
      </c>
      <c r="F47" s="44">
        <f t="shared" si="7"/>
        <v>378.53799999999956</v>
      </c>
      <c r="G47" s="2">
        <v>4527</v>
      </c>
      <c r="H47" s="23">
        <f t="shared" si="3"/>
        <v>6754</v>
      </c>
      <c r="I47" s="2">
        <v>1431.6724999999999</v>
      </c>
      <c r="J47" s="2">
        <v>1927.3274999999999</v>
      </c>
      <c r="K47" s="2">
        <v>1431.6724999999999</v>
      </c>
      <c r="L47" s="2">
        <v>1963.3274999999999</v>
      </c>
      <c r="M47" s="2">
        <f t="shared" si="22"/>
        <v>6754</v>
      </c>
      <c r="N47" s="2"/>
      <c r="O47" s="2"/>
      <c r="P47" s="2"/>
      <c r="Q47" s="2"/>
      <c r="R47" s="2">
        <f t="shared" si="23"/>
        <v>0</v>
      </c>
      <c r="S47" s="21"/>
      <c r="T47" s="17"/>
    </row>
    <row r="48" spans="1:20" ht="18" customHeight="1" x14ac:dyDescent="0.25">
      <c r="A48" s="10" t="s">
        <v>73</v>
      </c>
      <c r="B48" s="78" t="s">
        <v>13</v>
      </c>
      <c r="C48" s="78"/>
      <c r="D48" s="22"/>
      <c r="E48" s="2">
        <v>9510.3801000000003</v>
      </c>
      <c r="F48" s="44">
        <f t="shared" si="7"/>
        <v>4302.6198999999997</v>
      </c>
      <c r="G48" s="2">
        <v>13813</v>
      </c>
      <c r="H48" s="23">
        <f t="shared" si="3"/>
        <v>12290.182980590285</v>
      </c>
      <c r="I48" s="2">
        <v>2399.3827526900623</v>
      </c>
      <c r="J48" s="2">
        <v>3673.9028567793312</v>
      </c>
      <c r="K48" s="2">
        <v>3089.8073993567286</v>
      </c>
      <c r="L48" s="2">
        <v>3127.0899717641614</v>
      </c>
      <c r="M48" s="2">
        <f t="shared" si="22"/>
        <v>12290.182980590285</v>
      </c>
      <c r="N48" s="2"/>
      <c r="O48" s="2"/>
      <c r="P48" s="2"/>
      <c r="Q48" s="2"/>
      <c r="R48" s="2">
        <f t="shared" si="23"/>
        <v>0</v>
      </c>
      <c r="S48" s="21"/>
      <c r="T48" s="17"/>
    </row>
    <row r="49" spans="1:20" ht="18" customHeight="1" x14ac:dyDescent="0.25">
      <c r="A49" s="10" t="s">
        <v>106</v>
      </c>
      <c r="B49" s="78" t="s">
        <v>14</v>
      </c>
      <c r="C49" s="78"/>
      <c r="D49" s="22"/>
      <c r="E49" s="2"/>
      <c r="F49" s="44">
        <f t="shared" si="7"/>
        <v>0</v>
      </c>
      <c r="G49" s="2"/>
      <c r="H49" s="23">
        <f t="shared" si="3"/>
        <v>0</v>
      </c>
      <c r="I49" s="2"/>
      <c r="J49" s="2"/>
      <c r="K49" s="2"/>
      <c r="L49" s="2"/>
      <c r="M49" s="2">
        <f t="shared" si="22"/>
        <v>0</v>
      </c>
      <c r="N49" s="2"/>
      <c r="O49" s="2"/>
      <c r="P49" s="2"/>
      <c r="Q49" s="2"/>
      <c r="R49" s="2">
        <f t="shared" si="23"/>
        <v>0</v>
      </c>
      <c r="S49" s="21"/>
      <c r="T49" s="17"/>
    </row>
    <row r="50" spans="1:20" s="16" customFormat="1" ht="18" customHeight="1" x14ac:dyDescent="0.25">
      <c r="B50" s="79" t="s">
        <v>4</v>
      </c>
      <c r="C50" s="79"/>
      <c r="D50" s="14">
        <v>104102</v>
      </c>
      <c r="E50" s="3">
        <f t="shared" ref="E50:G50" si="29">E51+E56+E63</f>
        <v>2044.8115100000002</v>
      </c>
      <c r="F50" s="3">
        <f t="shared" si="29"/>
        <v>438.18848999999977</v>
      </c>
      <c r="G50" s="3">
        <f t="shared" si="29"/>
        <v>2483</v>
      </c>
      <c r="H50" s="20">
        <f t="shared" si="3"/>
        <v>2772</v>
      </c>
      <c r="I50" s="3">
        <f>I51+I56+I63</f>
        <v>693</v>
      </c>
      <c r="J50" s="3">
        <f>J51+J56+J63</f>
        <v>693</v>
      </c>
      <c r="K50" s="3">
        <f>K51+K56+K63</f>
        <v>693</v>
      </c>
      <c r="L50" s="3">
        <f>L51+L56+L63</f>
        <v>693</v>
      </c>
      <c r="M50" s="3">
        <f t="shared" si="22"/>
        <v>2772</v>
      </c>
      <c r="N50" s="3">
        <f>N51+N56+N63</f>
        <v>0</v>
      </c>
      <c r="O50" s="3">
        <f>O51+O56+O63</f>
        <v>0</v>
      </c>
      <c r="P50" s="3">
        <f>P51+P56+P63</f>
        <v>0</v>
      </c>
      <c r="Q50" s="3">
        <f>Q51+Q56+Q63</f>
        <v>0</v>
      </c>
      <c r="R50" s="3">
        <f t="shared" si="23"/>
        <v>0</v>
      </c>
      <c r="S50" s="21"/>
      <c r="T50" s="17"/>
    </row>
    <row r="51" spans="1:20" s="16" customFormat="1" ht="18" customHeight="1" x14ac:dyDescent="0.25">
      <c r="B51" s="80" t="s">
        <v>31</v>
      </c>
      <c r="C51" s="80"/>
      <c r="D51" s="14">
        <v>100000000000000</v>
      </c>
      <c r="E51" s="3">
        <f t="shared" ref="E51:G51" si="30">E52+E54</f>
        <v>569.11426000000006</v>
      </c>
      <c r="F51" s="3">
        <f t="shared" si="30"/>
        <v>244.88573999999994</v>
      </c>
      <c r="G51" s="3">
        <f t="shared" si="30"/>
        <v>814</v>
      </c>
      <c r="H51" s="20">
        <f t="shared" si="3"/>
        <v>795</v>
      </c>
      <c r="I51" s="3">
        <f>I52+I54</f>
        <v>198.75</v>
      </c>
      <c r="J51" s="3">
        <f>J52+J54</f>
        <v>198.75</v>
      </c>
      <c r="K51" s="3">
        <f>K52+K54</f>
        <v>198.75</v>
      </c>
      <c r="L51" s="3">
        <f>L52+L54</f>
        <v>198.75</v>
      </c>
      <c r="M51" s="3">
        <f t="shared" si="22"/>
        <v>795</v>
      </c>
      <c r="N51" s="3">
        <f>N52+N54</f>
        <v>0</v>
      </c>
      <c r="O51" s="3">
        <f>O52+O54</f>
        <v>0</v>
      </c>
      <c r="P51" s="3">
        <f>P52+P54</f>
        <v>0</v>
      </c>
      <c r="Q51" s="3">
        <f>Q52+Q54</f>
        <v>0</v>
      </c>
      <c r="R51" s="3">
        <f t="shared" si="23"/>
        <v>0</v>
      </c>
      <c r="S51" s="21"/>
      <c r="T51" s="17"/>
    </row>
    <row r="52" spans="1:20" s="16" customFormat="1" ht="18" customHeight="1" x14ac:dyDescent="0.25">
      <c r="B52" s="85" t="s">
        <v>32</v>
      </c>
      <c r="C52" s="85"/>
      <c r="D52" s="14">
        <v>100000100001000</v>
      </c>
      <c r="E52" s="3">
        <f t="shared" ref="E52:G52" si="31">E53</f>
        <v>569.11426000000006</v>
      </c>
      <c r="F52" s="3">
        <f t="shared" si="31"/>
        <v>244.88573999999994</v>
      </c>
      <c r="G52" s="3">
        <f t="shared" si="31"/>
        <v>814</v>
      </c>
      <c r="H52" s="20">
        <f t="shared" si="3"/>
        <v>795</v>
      </c>
      <c r="I52" s="3">
        <f>I53</f>
        <v>198.75</v>
      </c>
      <c r="J52" s="3">
        <f>J53</f>
        <v>198.75</v>
      </c>
      <c r="K52" s="3">
        <f>K53</f>
        <v>198.75</v>
      </c>
      <c r="L52" s="3">
        <f>L53</f>
        <v>198.75</v>
      </c>
      <c r="M52" s="3">
        <f t="shared" si="22"/>
        <v>795</v>
      </c>
      <c r="N52" s="3">
        <f>N53</f>
        <v>0</v>
      </c>
      <c r="O52" s="3">
        <f>O53</f>
        <v>0</v>
      </c>
      <c r="P52" s="3">
        <f>P53</f>
        <v>0</v>
      </c>
      <c r="Q52" s="3">
        <f>Q53</f>
        <v>0</v>
      </c>
      <c r="R52" s="3">
        <f t="shared" si="23"/>
        <v>0</v>
      </c>
      <c r="S52" s="21"/>
      <c r="T52" s="17"/>
    </row>
    <row r="53" spans="1:20" ht="18" customHeight="1" x14ac:dyDescent="0.25">
      <c r="B53" s="78" t="s">
        <v>12</v>
      </c>
      <c r="C53" s="78"/>
      <c r="D53" s="22"/>
      <c r="E53" s="2">
        <v>569.11426000000006</v>
      </c>
      <c r="F53" s="44">
        <f t="shared" si="7"/>
        <v>244.88573999999994</v>
      </c>
      <c r="G53" s="2">
        <v>814</v>
      </c>
      <c r="H53" s="23">
        <f t="shared" si="3"/>
        <v>795</v>
      </c>
      <c r="I53" s="2">
        <v>198.75</v>
      </c>
      <c r="J53" s="2">
        <v>198.75</v>
      </c>
      <c r="K53" s="2">
        <v>198.75</v>
      </c>
      <c r="L53" s="2">
        <v>198.75</v>
      </c>
      <c r="M53" s="2">
        <f t="shared" si="22"/>
        <v>795</v>
      </c>
      <c r="N53" s="2"/>
      <c r="O53" s="2"/>
      <c r="P53" s="2"/>
      <c r="Q53" s="2"/>
      <c r="R53" s="2">
        <f t="shared" si="23"/>
        <v>0</v>
      </c>
      <c r="S53" s="21"/>
      <c r="T53" s="17"/>
    </row>
    <row r="54" spans="1:20" ht="18" customHeight="1" x14ac:dyDescent="0.25">
      <c r="B54" s="85" t="s">
        <v>33</v>
      </c>
      <c r="C54" s="85"/>
      <c r="D54" s="22">
        <v>100000100002000</v>
      </c>
      <c r="E54" s="2">
        <f t="shared" ref="E54:G54" si="32">E55</f>
        <v>0</v>
      </c>
      <c r="F54" s="2">
        <f t="shared" si="32"/>
        <v>0</v>
      </c>
      <c r="G54" s="2">
        <f t="shared" si="32"/>
        <v>0</v>
      </c>
      <c r="H54" s="23">
        <f t="shared" si="3"/>
        <v>0</v>
      </c>
      <c r="I54" s="2">
        <f>I55</f>
        <v>0</v>
      </c>
      <c r="J54" s="2">
        <f>J55</f>
        <v>0</v>
      </c>
      <c r="K54" s="2">
        <f>K55</f>
        <v>0</v>
      </c>
      <c r="L54" s="2">
        <f>L55</f>
        <v>0</v>
      </c>
      <c r="M54" s="2">
        <f t="shared" ref="M54:M81" si="33">SUM(I54:L54)</f>
        <v>0</v>
      </c>
      <c r="N54" s="2">
        <f>N55</f>
        <v>0</v>
      </c>
      <c r="O54" s="2">
        <f>O55</f>
        <v>0</v>
      </c>
      <c r="P54" s="2">
        <f>P55</f>
        <v>0</v>
      </c>
      <c r="Q54" s="2">
        <f>Q55</f>
        <v>0</v>
      </c>
      <c r="R54" s="2">
        <f t="shared" si="23"/>
        <v>0</v>
      </c>
      <c r="S54" s="21"/>
      <c r="T54" s="17"/>
    </row>
    <row r="55" spans="1:20" ht="18" customHeight="1" x14ac:dyDescent="0.25">
      <c r="B55" s="78" t="s">
        <v>12</v>
      </c>
      <c r="C55" s="78"/>
      <c r="D55" s="22"/>
      <c r="E55" s="2"/>
      <c r="F55" s="2"/>
      <c r="G55" s="2"/>
      <c r="H55" s="23">
        <f t="shared" si="3"/>
        <v>0</v>
      </c>
      <c r="I55" s="2"/>
      <c r="J55" s="2"/>
      <c r="K55" s="2"/>
      <c r="L55" s="2"/>
      <c r="M55" s="2">
        <f t="shared" si="33"/>
        <v>0</v>
      </c>
      <c r="N55" s="2"/>
      <c r="O55" s="2"/>
      <c r="P55" s="2"/>
      <c r="Q55" s="2"/>
      <c r="R55" s="2">
        <f t="shared" si="23"/>
        <v>0</v>
      </c>
      <c r="S55" s="21"/>
      <c r="T55" s="17"/>
    </row>
    <row r="56" spans="1:20" s="16" customFormat="1" ht="18" customHeight="1" x14ac:dyDescent="0.25">
      <c r="B56" s="80" t="s">
        <v>34</v>
      </c>
      <c r="C56" s="80"/>
      <c r="D56" s="14">
        <v>200000000000000</v>
      </c>
      <c r="E56" s="3">
        <f t="shared" ref="E56:G56" si="34">E57+E59+E61</f>
        <v>0</v>
      </c>
      <c r="F56" s="3">
        <f t="shared" si="34"/>
        <v>0</v>
      </c>
      <c r="G56" s="3">
        <f t="shared" si="34"/>
        <v>0</v>
      </c>
      <c r="H56" s="20">
        <f t="shared" si="3"/>
        <v>0</v>
      </c>
      <c r="I56" s="3">
        <f>I57+I59+I61</f>
        <v>0</v>
      </c>
      <c r="J56" s="3">
        <f>J57+J59+J61</f>
        <v>0</v>
      </c>
      <c r="K56" s="3">
        <f>K57+K59+K61</f>
        <v>0</v>
      </c>
      <c r="L56" s="3">
        <f>L57+L59+L61</f>
        <v>0</v>
      </c>
      <c r="M56" s="3">
        <f t="shared" si="33"/>
        <v>0</v>
      </c>
      <c r="N56" s="3">
        <f>N57+N59+N61</f>
        <v>0</v>
      </c>
      <c r="O56" s="3">
        <f>O57+O59+O61</f>
        <v>0</v>
      </c>
      <c r="P56" s="3">
        <f>P57+P59+P61</f>
        <v>0</v>
      </c>
      <c r="Q56" s="3">
        <f>Q57+Q59+Q61</f>
        <v>0</v>
      </c>
      <c r="R56" s="3">
        <f t="shared" si="23"/>
        <v>0</v>
      </c>
      <c r="S56" s="21"/>
      <c r="T56" s="17"/>
    </row>
    <row r="57" spans="1:20" s="16" customFormat="1" ht="18" customHeight="1" x14ac:dyDescent="0.25">
      <c r="B57" s="81" t="s">
        <v>35</v>
      </c>
      <c r="C57" s="81"/>
      <c r="D57" s="14">
        <v>200000100001000</v>
      </c>
      <c r="E57" s="3">
        <f t="shared" ref="E57:G57" si="35">E58</f>
        <v>0</v>
      </c>
      <c r="F57" s="3">
        <f t="shared" si="35"/>
        <v>0</v>
      </c>
      <c r="G57" s="3">
        <f t="shared" si="35"/>
        <v>0</v>
      </c>
      <c r="H57" s="20">
        <f t="shared" si="3"/>
        <v>0</v>
      </c>
      <c r="I57" s="3">
        <f>I58</f>
        <v>0</v>
      </c>
      <c r="J57" s="3">
        <f>J58</f>
        <v>0</v>
      </c>
      <c r="K57" s="3">
        <f>K58</f>
        <v>0</v>
      </c>
      <c r="L57" s="3">
        <f>L58</f>
        <v>0</v>
      </c>
      <c r="M57" s="3">
        <f t="shared" si="33"/>
        <v>0</v>
      </c>
      <c r="N57" s="3">
        <f>N58</f>
        <v>0</v>
      </c>
      <c r="O57" s="3">
        <f>O58</f>
        <v>0</v>
      </c>
      <c r="P57" s="3">
        <f>P58</f>
        <v>0</v>
      </c>
      <c r="Q57" s="3">
        <f>Q58</f>
        <v>0</v>
      </c>
      <c r="R57" s="3">
        <f t="shared" si="23"/>
        <v>0</v>
      </c>
      <c r="S57" s="21"/>
      <c r="T57" s="17"/>
    </row>
    <row r="58" spans="1:20" ht="18" customHeight="1" x14ac:dyDescent="0.25">
      <c r="B58" s="78" t="s">
        <v>12</v>
      </c>
      <c r="C58" s="78"/>
      <c r="D58" s="22"/>
      <c r="E58" s="2"/>
      <c r="F58" s="2"/>
      <c r="G58" s="2"/>
      <c r="H58" s="23">
        <f t="shared" si="3"/>
        <v>0</v>
      </c>
      <c r="I58" s="2"/>
      <c r="J58" s="2"/>
      <c r="K58" s="2"/>
      <c r="L58" s="2"/>
      <c r="M58" s="2">
        <f t="shared" si="33"/>
        <v>0</v>
      </c>
      <c r="N58" s="2"/>
      <c r="O58" s="2"/>
      <c r="P58" s="2"/>
      <c r="Q58" s="2"/>
      <c r="R58" s="2">
        <f t="shared" si="23"/>
        <v>0</v>
      </c>
      <c r="S58" s="21"/>
      <c r="T58" s="17"/>
    </row>
    <row r="59" spans="1:20" s="16" customFormat="1" ht="33" customHeight="1" x14ac:dyDescent="0.25">
      <c r="B59" s="81" t="s">
        <v>36</v>
      </c>
      <c r="C59" s="81"/>
      <c r="D59" s="14">
        <v>200000100002000</v>
      </c>
      <c r="E59" s="3">
        <f t="shared" ref="E59:G59" si="36">E60</f>
        <v>0</v>
      </c>
      <c r="F59" s="3">
        <f t="shared" si="36"/>
        <v>0</v>
      </c>
      <c r="G59" s="3">
        <f t="shared" si="36"/>
        <v>0</v>
      </c>
      <c r="H59" s="20">
        <f t="shared" si="3"/>
        <v>0</v>
      </c>
      <c r="I59" s="3">
        <f>I60</f>
        <v>0</v>
      </c>
      <c r="J59" s="3">
        <f>J60</f>
        <v>0</v>
      </c>
      <c r="K59" s="3">
        <f>K60</f>
        <v>0</v>
      </c>
      <c r="L59" s="3">
        <f>L60</f>
        <v>0</v>
      </c>
      <c r="M59" s="3">
        <f t="shared" si="33"/>
        <v>0</v>
      </c>
      <c r="N59" s="3">
        <f>N60</f>
        <v>0</v>
      </c>
      <c r="O59" s="3">
        <f>O60</f>
        <v>0</v>
      </c>
      <c r="P59" s="3">
        <f>P60</f>
        <v>0</v>
      </c>
      <c r="Q59" s="3">
        <f>Q60</f>
        <v>0</v>
      </c>
      <c r="R59" s="3">
        <f t="shared" si="23"/>
        <v>0</v>
      </c>
      <c r="S59" s="21"/>
      <c r="T59" s="17"/>
    </row>
    <row r="60" spans="1:20" ht="18" customHeight="1" x14ac:dyDescent="0.25">
      <c r="B60" s="78" t="s">
        <v>12</v>
      </c>
      <c r="C60" s="78"/>
      <c r="D60" s="22"/>
      <c r="E60" s="2"/>
      <c r="F60" s="2"/>
      <c r="G60" s="2"/>
      <c r="H60" s="23">
        <f t="shared" si="3"/>
        <v>0</v>
      </c>
      <c r="I60" s="2"/>
      <c r="J60" s="2"/>
      <c r="K60" s="2"/>
      <c r="L60" s="2"/>
      <c r="M60" s="2">
        <f t="shared" si="33"/>
        <v>0</v>
      </c>
      <c r="N60" s="2"/>
      <c r="O60" s="2"/>
      <c r="P60" s="2"/>
      <c r="Q60" s="2"/>
      <c r="R60" s="2">
        <f t="shared" si="23"/>
        <v>0</v>
      </c>
      <c r="S60" s="21"/>
      <c r="T60" s="17"/>
    </row>
    <row r="61" spans="1:20" s="16" customFormat="1" ht="18" customHeight="1" x14ac:dyDescent="0.25">
      <c r="B61" s="81" t="s">
        <v>37</v>
      </c>
      <c r="C61" s="81"/>
      <c r="D61" s="14">
        <v>200000100003000</v>
      </c>
      <c r="E61" s="3">
        <f t="shared" ref="E61:G61" si="37">E62</f>
        <v>0</v>
      </c>
      <c r="F61" s="3">
        <f t="shared" si="37"/>
        <v>0</v>
      </c>
      <c r="G61" s="3">
        <f t="shared" si="37"/>
        <v>0</v>
      </c>
      <c r="H61" s="20">
        <f t="shared" si="3"/>
        <v>0</v>
      </c>
      <c r="I61" s="3">
        <f>I62</f>
        <v>0</v>
      </c>
      <c r="J61" s="3">
        <f>J62</f>
        <v>0</v>
      </c>
      <c r="K61" s="3">
        <f>K62</f>
        <v>0</v>
      </c>
      <c r="L61" s="3">
        <f>L62</f>
        <v>0</v>
      </c>
      <c r="M61" s="3">
        <f t="shared" si="33"/>
        <v>0</v>
      </c>
      <c r="N61" s="3">
        <f>N62</f>
        <v>0</v>
      </c>
      <c r="O61" s="3">
        <f>O62</f>
        <v>0</v>
      </c>
      <c r="P61" s="3">
        <f>P62</f>
        <v>0</v>
      </c>
      <c r="Q61" s="3">
        <f>Q62</f>
        <v>0</v>
      </c>
      <c r="R61" s="3">
        <f t="shared" si="23"/>
        <v>0</v>
      </c>
      <c r="S61" s="21"/>
      <c r="T61" s="17"/>
    </row>
    <row r="62" spans="1:20" ht="18" customHeight="1" x14ac:dyDescent="0.25">
      <c r="B62" s="78" t="s">
        <v>12</v>
      </c>
      <c r="C62" s="78"/>
      <c r="D62" s="22"/>
      <c r="E62" s="2"/>
      <c r="F62" s="2"/>
      <c r="G62" s="2"/>
      <c r="H62" s="23">
        <f t="shared" si="3"/>
        <v>0</v>
      </c>
      <c r="I62" s="2"/>
      <c r="J62" s="2"/>
      <c r="K62" s="2"/>
      <c r="L62" s="2"/>
      <c r="M62" s="2">
        <f t="shared" si="33"/>
        <v>0</v>
      </c>
      <c r="N62" s="2"/>
      <c r="O62" s="2"/>
      <c r="P62" s="2"/>
      <c r="Q62" s="2"/>
      <c r="R62" s="2">
        <f t="shared" si="23"/>
        <v>0</v>
      </c>
      <c r="S62" s="21"/>
      <c r="T62" s="17"/>
    </row>
    <row r="63" spans="1:20" s="16" customFormat="1" ht="18" customHeight="1" x14ac:dyDescent="0.25">
      <c r="B63" s="80" t="s">
        <v>38</v>
      </c>
      <c r="C63" s="80"/>
      <c r="D63" s="14">
        <v>300000000000000</v>
      </c>
      <c r="E63" s="3">
        <f t="shared" ref="E63:G63" si="38">E64+E71</f>
        <v>1475.6972500000002</v>
      </c>
      <c r="F63" s="3">
        <f t="shared" si="38"/>
        <v>193.30274999999983</v>
      </c>
      <c r="G63" s="3">
        <f t="shared" si="38"/>
        <v>1669</v>
      </c>
      <c r="H63" s="20">
        <f t="shared" si="3"/>
        <v>1977</v>
      </c>
      <c r="I63" s="3">
        <f>I64+I71</f>
        <v>494.25</v>
      </c>
      <c r="J63" s="3">
        <f>J64+J71</f>
        <v>494.25</v>
      </c>
      <c r="K63" s="3">
        <f>K64+K71</f>
        <v>494.25</v>
      </c>
      <c r="L63" s="3">
        <f>L64+L71</f>
        <v>494.25</v>
      </c>
      <c r="M63" s="3">
        <f t="shared" si="33"/>
        <v>1977</v>
      </c>
      <c r="N63" s="3">
        <f>N64+N71</f>
        <v>0</v>
      </c>
      <c r="O63" s="3">
        <f>O64+O71</f>
        <v>0</v>
      </c>
      <c r="P63" s="3">
        <f>P64+P71</f>
        <v>0</v>
      </c>
      <c r="Q63" s="3">
        <f>Q64+Q71</f>
        <v>0</v>
      </c>
      <c r="R63" s="3">
        <f t="shared" si="23"/>
        <v>0</v>
      </c>
      <c r="S63" s="21"/>
      <c r="T63" s="17"/>
    </row>
    <row r="64" spans="1:20" s="16" customFormat="1" ht="41.25" customHeight="1" x14ac:dyDescent="0.25">
      <c r="B64" s="83" t="s">
        <v>39</v>
      </c>
      <c r="C64" s="83"/>
      <c r="D64" s="14">
        <v>310000000000000</v>
      </c>
      <c r="E64" s="3">
        <f t="shared" ref="E64:G64" si="39">E65+E68</f>
        <v>1047.6972500000002</v>
      </c>
      <c r="F64" s="3">
        <f t="shared" si="39"/>
        <v>193.30274999999983</v>
      </c>
      <c r="G64" s="3">
        <f t="shared" si="39"/>
        <v>1241</v>
      </c>
      <c r="H64" s="20">
        <f t="shared" si="3"/>
        <v>636</v>
      </c>
      <c r="I64" s="3">
        <f>I65+I68</f>
        <v>159</v>
      </c>
      <c r="J64" s="3">
        <f>J65+J68</f>
        <v>159</v>
      </c>
      <c r="K64" s="3">
        <f>K65+K68</f>
        <v>159</v>
      </c>
      <c r="L64" s="3">
        <f>L65+L68</f>
        <v>159</v>
      </c>
      <c r="M64" s="3">
        <f t="shared" si="33"/>
        <v>636</v>
      </c>
      <c r="N64" s="3">
        <f>N65+N68</f>
        <v>0</v>
      </c>
      <c r="O64" s="3">
        <f>O65+O68</f>
        <v>0</v>
      </c>
      <c r="P64" s="3">
        <f>P65+P68</f>
        <v>0</v>
      </c>
      <c r="Q64" s="3">
        <f>Q65+Q68</f>
        <v>0</v>
      </c>
      <c r="R64" s="3">
        <f t="shared" si="23"/>
        <v>0</v>
      </c>
      <c r="S64" s="21"/>
      <c r="T64" s="17"/>
    </row>
    <row r="65" spans="2:20" s="16" customFormat="1" ht="36" customHeight="1" x14ac:dyDescent="0.25">
      <c r="B65" s="81" t="s">
        <v>46</v>
      </c>
      <c r="C65" s="81"/>
      <c r="D65" s="14">
        <v>310100000000000</v>
      </c>
      <c r="E65" s="3">
        <f t="shared" ref="E65:G66" si="40">E66</f>
        <v>1047.6972500000002</v>
      </c>
      <c r="F65" s="3">
        <f t="shared" si="40"/>
        <v>193.30274999999983</v>
      </c>
      <c r="G65" s="3">
        <f t="shared" si="40"/>
        <v>1241</v>
      </c>
      <c r="H65" s="20">
        <f t="shared" si="3"/>
        <v>636</v>
      </c>
      <c r="I65" s="3">
        <f>I66</f>
        <v>159</v>
      </c>
      <c r="J65" s="3">
        <f t="shared" ref="J65:L66" si="41">J66</f>
        <v>159</v>
      </c>
      <c r="K65" s="3">
        <f t="shared" si="41"/>
        <v>159</v>
      </c>
      <c r="L65" s="3">
        <f t="shared" si="41"/>
        <v>159</v>
      </c>
      <c r="M65" s="3">
        <f t="shared" si="33"/>
        <v>636</v>
      </c>
      <c r="N65" s="3">
        <f>N66</f>
        <v>0</v>
      </c>
      <c r="O65" s="3">
        <f t="shared" ref="O65:Q66" si="42">O66</f>
        <v>0</v>
      </c>
      <c r="P65" s="3">
        <f t="shared" si="42"/>
        <v>0</v>
      </c>
      <c r="Q65" s="3">
        <f t="shared" si="42"/>
        <v>0</v>
      </c>
      <c r="R65" s="3">
        <f t="shared" si="23"/>
        <v>0</v>
      </c>
      <c r="S65" s="21"/>
      <c r="T65" s="17"/>
    </row>
    <row r="66" spans="2:20" ht="18" customHeight="1" x14ac:dyDescent="0.25">
      <c r="B66" s="84" t="s">
        <v>40</v>
      </c>
      <c r="C66" s="84"/>
      <c r="D66" s="22">
        <v>310100100001000</v>
      </c>
      <c r="E66" s="2">
        <f t="shared" si="40"/>
        <v>1047.6972500000002</v>
      </c>
      <c r="F66" s="2">
        <f t="shared" si="40"/>
        <v>193.30274999999983</v>
      </c>
      <c r="G66" s="2">
        <f t="shared" si="40"/>
        <v>1241</v>
      </c>
      <c r="H66" s="23">
        <f t="shared" si="3"/>
        <v>636</v>
      </c>
      <c r="I66" s="2">
        <f>I67</f>
        <v>159</v>
      </c>
      <c r="J66" s="2">
        <f t="shared" si="41"/>
        <v>159</v>
      </c>
      <c r="K66" s="2">
        <f t="shared" si="41"/>
        <v>159</v>
      </c>
      <c r="L66" s="2">
        <f t="shared" si="41"/>
        <v>159</v>
      </c>
      <c r="M66" s="2">
        <f t="shared" si="33"/>
        <v>636</v>
      </c>
      <c r="N66" s="2">
        <f>N67</f>
        <v>0</v>
      </c>
      <c r="O66" s="2">
        <f t="shared" si="42"/>
        <v>0</v>
      </c>
      <c r="P66" s="2">
        <f t="shared" si="42"/>
        <v>0</v>
      </c>
      <c r="Q66" s="2">
        <f t="shared" si="42"/>
        <v>0</v>
      </c>
      <c r="R66" s="2">
        <f t="shared" si="23"/>
        <v>0</v>
      </c>
      <c r="S66" s="21"/>
      <c r="T66" s="17"/>
    </row>
    <row r="67" spans="2:20" ht="18" customHeight="1" x14ac:dyDescent="0.25">
      <c r="B67" s="78" t="s">
        <v>12</v>
      </c>
      <c r="C67" s="78"/>
      <c r="D67" s="22"/>
      <c r="E67" s="2">
        <v>1047.6972500000002</v>
      </c>
      <c r="F67" s="44">
        <f t="shared" si="7"/>
        <v>193.30274999999983</v>
      </c>
      <c r="G67" s="2">
        <v>1241</v>
      </c>
      <c r="H67" s="23">
        <f t="shared" si="3"/>
        <v>636</v>
      </c>
      <c r="I67" s="2">
        <v>159</v>
      </c>
      <c r="J67" s="2">
        <v>159</v>
      </c>
      <c r="K67" s="2">
        <v>159</v>
      </c>
      <c r="L67" s="2">
        <v>159</v>
      </c>
      <c r="M67" s="2">
        <f t="shared" si="33"/>
        <v>636</v>
      </c>
      <c r="N67" s="2"/>
      <c r="O67" s="2"/>
      <c r="P67" s="2"/>
      <c r="Q67" s="2"/>
      <c r="R67" s="2">
        <f t="shared" si="23"/>
        <v>0</v>
      </c>
      <c r="S67" s="21"/>
      <c r="T67" s="17"/>
    </row>
    <row r="68" spans="2:20" s="16" customFormat="1" ht="35.25" customHeight="1" x14ac:dyDescent="0.25">
      <c r="B68" s="81" t="s">
        <v>45</v>
      </c>
      <c r="C68" s="81"/>
      <c r="D68" s="14">
        <v>310200000000000</v>
      </c>
      <c r="E68" s="3">
        <f t="shared" ref="E68:G69" si="43">E69</f>
        <v>0</v>
      </c>
      <c r="F68" s="3">
        <f t="shared" si="43"/>
        <v>0</v>
      </c>
      <c r="G68" s="3">
        <f t="shared" si="43"/>
        <v>0</v>
      </c>
      <c r="H68" s="20">
        <f t="shared" si="3"/>
        <v>0</v>
      </c>
      <c r="I68" s="3">
        <f>I69</f>
        <v>0</v>
      </c>
      <c r="J68" s="3">
        <f t="shared" ref="J68:L69" si="44">J69</f>
        <v>0</v>
      </c>
      <c r="K68" s="3">
        <f t="shared" si="44"/>
        <v>0</v>
      </c>
      <c r="L68" s="3">
        <f t="shared" si="44"/>
        <v>0</v>
      </c>
      <c r="M68" s="3">
        <f t="shared" si="33"/>
        <v>0</v>
      </c>
      <c r="N68" s="3">
        <f>N69</f>
        <v>0</v>
      </c>
      <c r="O68" s="3">
        <f t="shared" ref="O68:Q69" si="45">O69</f>
        <v>0</v>
      </c>
      <c r="P68" s="3">
        <f t="shared" si="45"/>
        <v>0</v>
      </c>
      <c r="Q68" s="3">
        <f t="shared" si="45"/>
        <v>0</v>
      </c>
      <c r="R68" s="3">
        <f t="shared" si="23"/>
        <v>0</v>
      </c>
      <c r="S68" s="21"/>
      <c r="T68" s="17"/>
    </row>
    <row r="69" spans="2:20" ht="18" customHeight="1" x14ac:dyDescent="0.25">
      <c r="B69" s="84" t="s">
        <v>41</v>
      </c>
      <c r="C69" s="84"/>
      <c r="D69" s="22">
        <v>310200100001000</v>
      </c>
      <c r="E69" s="2">
        <f t="shared" si="43"/>
        <v>0</v>
      </c>
      <c r="F69" s="2">
        <f t="shared" si="43"/>
        <v>0</v>
      </c>
      <c r="G69" s="2">
        <f t="shared" si="43"/>
        <v>0</v>
      </c>
      <c r="H69" s="23">
        <f t="shared" si="3"/>
        <v>0</v>
      </c>
      <c r="I69" s="2">
        <f>I70</f>
        <v>0</v>
      </c>
      <c r="J69" s="2">
        <f t="shared" si="44"/>
        <v>0</v>
      </c>
      <c r="K69" s="2">
        <f t="shared" si="44"/>
        <v>0</v>
      </c>
      <c r="L69" s="2">
        <f t="shared" si="44"/>
        <v>0</v>
      </c>
      <c r="M69" s="2">
        <f t="shared" si="33"/>
        <v>0</v>
      </c>
      <c r="N69" s="2">
        <f>N70</f>
        <v>0</v>
      </c>
      <c r="O69" s="2">
        <f t="shared" si="45"/>
        <v>0</v>
      </c>
      <c r="P69" s="2">
        <f t="shared" si="45"/>
        <v>0</v>
      </c>
      <c r="Q69" s="2">
        <f t="shared" si="45"/>
        <v>0</v>
      </c>
      <c r="R69" s="2">
        <f t="shared" si="23"/>
        <v>0</v>
      </c>
      <c r="S69" s="21"/>
      <c r="T69" s="17"/>
    </row>
    <row r="70" spans="2:20" ht="18" customHeight="1" x14ac:dyDescent="0.25">
      <c r="B70" s="78" t="s">
        <v>12</v>
      </c>
      <c r="C70" s="78"/>
      <c r="D70" s="22"/>
      <c r="E70" s="2"/>
      <c r="F70" s="44">
        <f t="shared" si="7"/>
        <v>0</v>
      </c>
      <c r="G70" s="2"/>
      <c r="H70" s="23">
        <f t="shared" si="3"/>
        <v>0</v>
      </c>
      <c r="I70" s="2"/>
      <c r="J70" s="2"/>
      <c r="K70" s="2"/>
      <c r="L70" s="2"/>
      <c r="M70" s="2">
        <f t="shared" si="33"/>
        <v>0</v>
      </c>
      <c r="N70" s="2"/>
      <c r="O70" s="2"/>
      <c r="P70" s="2"/>
      <c r="Q70" s="2"/>
      <c r="R70" s="2">
        <f t="shared" si="23"/>
        <v>0</v>
      </c>
      <c r="S70" s="21"/>
      <c r="T70" s="17"/>
    </row>
    <row r="71" spans="2:20" s="16" customFormat="1" ht="51" customHeight="1" x14ac:dyDescent="0.25">
      <c r="B71" s="83" t="s">
        <v>44</v>
      </c>
      <c r="C71" s="83"/>
      <c r="D71" s="14">
        <v>320000000000000</v>
      </c>
      <c r="E71" s="3">
        <f t="shared" ref="E71:G73" si="46">E72</f>
        <v>428</v>
      </c>
      <c r="F71" s="3">
        <f t="shared" si="46"/>
        <v>0</v>
      </c>
      <c r="G71" s="3">
        <f t="shared" si="46"/>
        <v>428</v>
      </c>
      <c r="H71" s="20">
        <f t="shared" si="3"/>
        <v>1341</v>
      </c>
      <c r="I71" s="3">
        <f>I72</f>
        <v>335.25</v>
      </c>
      <c r="J71" s="3">
        <f t="shared" ref="J71:L73" si="47">J72</f>
        <v>335.25</v>
      </c>
      <c r="K71" s="3">
        <f t="shared" si="47"/>
        <v>335.25</v>
      </c>
      <c r="L71" s="3">
        <f t="shared" si="47"/>
        <v>335.25</v>
      </c>
      <c r="M71" s="3">
        <f t="shared" si="33"/>
        <v>1341</v>
      </c>
      <c r="N71" s="3">
        <f>N72</f>
        <v>0</v>
      </c>
      <c r="O71" s="3">
        <f t="shared" ref="O71:Q73" si="48">O72</f>
        <v>0</v>
      </c>
      <c r="P71" s="3">
        <f t="shared" si="48"/>
        <v>0</v>
      </c>
      <c r="Q71" s="3">
        <f t="shared" si="48"/>
        <v>0</v>
      </c>
      <c r="R71" s="3">
        <f t="shared" si="23"/>
        <v>0</v>
      </c>
      <c r="S71" s="21"/>
      <c r="T71" s="17"/>
    </row>
    <row r="72" spans="2:20" s="16" customFormat="1" ht="33.75" customHeight="1" x14ac:dyDescent="0.25">
      <c r="B72" s="81" t="s">
        <v>42</v>
      </c>
      <c r="C72" s="81"/>
      <c r="D72" s="14">
        <v>320300000000000</v>
      </c>
      <c r="E72" s="3">
        <f t="shared" si="46"/>
        <v>428</v>
      </c>
      <c r="F72" s="3">
        <f t="shared" si="46"/>
        <v>0</v>
      </c>
      <c r="G72" s="3">
        <f t="shared" si="46"/>
        <v>428</v>
      </c>
      <c r="H72" s="20">
        <f t="shared" si="3"/>
        <v>1341</v>
      </c>
      <c r="I72" s="3">
        <f>I73</f>
        <v>335.25</v>
      </c>
      <c r="J72" s="3">
        <f t="shared" si="47"/>
        <v>335.25</v>
      </c>
      <c r="K72" s="3">
        <f t="shared" si="47"/>
        <v>335.25</v>
      </c>
      <c r="L72" s="3">
        <f t="shared" si="47"/>
        <v>335.25</v>
      </c>
      <c r="M72" s="3">
        <f t="shared" si="33"/>
        <v>1341</v>
      </c>
      <c r="N72" s="3">
        <f>N73</f>
        <v>0</v>
      </c>
      <c r="O72" s="3">
        <f t="shared" si="48"/>
        <v>0</v>
      </c>
      <c r="P72" s="3">
        <f t="shared" si="48"/>
        <v>0</v>
      </c>
      <c r="Q72" s="3">
        <f t="shared" si="48"/>
        <v>0</v>
      </c>
      <c r="R72" s="3">
        <f t="shared" si="23"/>
        <v>0</v>
      </c>
      <c r="S72" s="21"/>
      <c r="T72" s="17"/>
    </row>
    <row r="73" spans="2:20" s="16" customFormat="1" ht="36" customHeight="1" x14ac:dyDescent="0.25">
      <c r="B73" s="82" t="s">
        <v>43</v>
      </c>
      <c r="C73" s="82"/>
      <c r="D73" s="14">
        <v>320300100001000</v>
      </c>
      <c r="E73" s="3">
        <f t="shared" si="46"/>
        <v>428</v>
      </c>
      <c r="F73" s="3">
        <f t="shared" si="46"/>
        <v>0</v>
      </c>
      <c r="G73" s="3">
        <f t="shared" si="46"/>
        <v>428</v>
      </c>
      <c r="H73" s="20">
        <f t="shared" si="3"/>
        <v>1341</v>
      </c>
      <c r="I73" s="3">
        <f>I74</f>
        <v>335.25</v>
      </c>
      <c r="J73" s="3">
        <f t="shared" si="47"/>
        <v>335.25</v>
      </c>
      <c r="K73" s="3">
        <f t="shared" si="47"/>
        <v>335.25</v>
      </c>
      <c r="L73" s="3">
        <f t="shared" si="47"/>
        <v>335.25</v>
      </c>
      <c r="M73" s="3">
        <f t="shared" si="33"/>
        <v>1341</v>
      </c>
      <c r="N73" s="3">
        <f>N74</f>
        <v>0</v>
      </c>
      <c r="O73" s="3">
        <f t="shared" si="48"/>
        <v>0</v>
      </c>
      <c r="P73" s="3">
        <f t="shared" si="48"/>
        <v>0</v>
      </c>
      <c r="Q73" s="3">
        <f t="shared" si="48"/>
        <v>0</v>
      </c>
      <c r="R73" s="3">
        <f t="shared" si="23"/>
        <v>0</v>
      </c>
      <c r="S73" s="21"/>
      <c r="T73" s="17"/>
    </row>
    <row r="74" spans="2:20" ht="18" customHeight="1" x14ac:dyDescent="0.25">
      <c r="B74" s="78" t="s">
        <v>12</v>
      </c>
      <c r="C74" s="78"/>
      <c r="D74" s="22"/>
      <c r="E74" s="2">
        <v>428</v>
      </c>
      <c r="F74" s="44">
        <f t="shared" si="7"/>
        <v>0</v>
      </c>
      <c r="G74" s="2">
        <v>428</v>
      </c>
      <c r="H74" s="23">
        <f t="shared" si="3"/>
        <v>1341</v>
      </c>
      <c r="I74" s="2">
        <v>335.25</v>
      </c>
      <c r="J74" s="2">
        <v>335.25</v>
      </c>
      <c r="K74" s="2">
        <v>335.25</v>
      </c>
      <c r="L74" s="2">
        <v>335.25</v>
      </c>
      <c r="M74" s="2">
        <f t="shared" si="33"/>
        <v>1341</v>
      </c>
      <c r="N74" s="2"/>
      <c r="O74" s="2"/>
      <c r="P74" s="2"/>
      <c r="Q74" s="2"/>
      <c r="R74" s="2">
        <f t="shared" si="23"/>
        <v>0</v>
      </c>
      <c r="S74" s="21"/>
      <c r="T74" s="17"/>
    </row>
    <row r="75" spans="2:20" s="16" customFormat="1" ht="18" customHeight="1" x14ac:dyDescent="0.25">
      <c r="B75" s="79" t="s">
        <v>107</v>
      </c>
      <c r="C75" s="79"/>
      <c r="D75" s="14">
        <v>104338</v>
      </c>
      <c r="E75" s="3">
        <f t="shared" ref="E75:G78" si="49">E76</f>
        <v>449.53449000000001</v>
      </c>
      <c r="F75" s="3">
        <f t="shared" si="49"/>
        <v>820.46550999999999</v>
      </c>
      <c r="G75" s="3">
        <f t="shared" si="49"/>
        <v>1270</v>
      </c>
      <c r="H75" s="20">
        <f t="shared" si="3"/>
        <v>0</v>
      </c>
      <c r="I75" s="3">
        <f t="shared" ref="I75:L78" si="50">I76</f>
        <v>0</v>
      </c>
      <c r="J75" s="3">
        <f t="shared" si="50"/>
        <v>0</v>
      </c>
      <c r="K75" s="3">
        <f t="shared" si="50"/>
        <v>0</v>
      </c>
      <c r="L75" s="3">
        <f t="shared" si="50"/>
        <v>0</v>
      </c>
      <c r="M75" s="3">
        <f t="shared" si="33"/>
        <v>0</v>
      </c>
      <c r="N75" s="3">
        <f t="shared" ref="N75:Q78" si="51">N76</f>
        <v>0</v>
      </c>
      <c r="O75" s="3">
        <f t="shared" si="51"/>
        <v>0</v>
      </c>
      <c r="P75" s="3">
        <f t="shared" si="51"/>
        <v>0</v>
      </c>
      <c r="Q75" s="3">
        <f t="shared" si="51"/>
        <v>0</v>
      </c>
      <c r="R75" s="3">
        <f t="shared" si="23"/>
        <v>0</v>
      </c>
      <c r="S75" s="21"/>
      <c r="T75" s="17"/>
    </row>
    <row r="76" spans="2:20" s="16" customFormat="1" ht="24" customHeight="1" x14ac:dyDescent="0.25">
      <c r="B76" s="80" t="s">
        <v>38</v>
      </c>
      <c r="C76" s="80"/>
      <c r="D76" s="14">
        <v>300000000000000</v>
      </c>
      <c r="E76" s="3">
        <f t="shared" si="49"/>
        <v>449.53449000000001</v>
      </c>
      <c r="F76" s="3">
        <f t="shared" si="49"/>
        <v>820.46550999999999</v>
      </c>
      <c r="G76" s="3">
        <f t="shared" si="49"/>
        <v>1270</v>
      </c>
      <c r="H76" s="20">
        <f t="shared" si="3"/>
        <v>0</v>
      </c>
      <c r="I76" s="3">
        <f t="shared" si="50"/>
        <v>0</v>
      </c>
      <c r="J76" s="3">
        <f t="shared" si="50"/>
        <v>0</v>
      </c>
      <c r="K76" s="3">
        <f t="shared" si="50"/>
        <v>0</v>
      </c>
      <c r="L76" s="3">
        <f t="shared" si="50"/>
        <v>0</v>
      </c>
      <c r="M76" s="3">
        <f t="shared" si="33"/>
        <v>0</v>
      </c>
      <c r="N76" s="3">
        <f t="shared" si="51"/>
        <v>0</v>
      </c>
      <c r="O76" s="3">
        <f t="shared" si="51"/>
        <v>0</v>
      </c>
      <c r="P76" s="3">
        <f t="shared" si="51"/>
        <v>0</v>
      </c>
      <c r="Q76" s="3">
        <f t="shared" si="51"/>
        <v>0</v>
      </c>
      <c r="R76" s="3">
        <f t="shared" si="23"/>
        <v>0</v>
      </c>
      <c r="S76" s="21"/>
      <c r="T76" s="17"/>
    </row>
    <row r="77" spans="2:20" s="16" customFormat="1" ht="41.25" customHeight="1" x14ac:dyDescent="0.25">
      <c r="B77" s="83" t="s">
        <v>39</v>
      </c>
      <c r="C77" s="83"/>
      <c r="D77" s="14">
        <v>310000000000000</v>
      </c>
      <c r="E77" s="3">
        <f t="shared" si="49"/>
        <v>449.53449000000001</v>
      </c>
      <c r="F77" s="3">
        <f t="shared" si="49"/>
        <v>820.46550999999999</v>
      </c>
      <c r="G77" s="3">
        <f t="shared" si="49"/>
        <v>1270</v>
      </c>
      <c r="H77" s="20">
        <f t="shared" ref="H77:H86" si="52">M77+R77</f>
        <v>0</v>
      </c>
      <c r="I77" s="3">
        <f t="shared" si="50"/>
        <v>0</v>
      </c>
      <c r="J77" s="3">
        <f t="shared" si="50"/>
        <v>0</v>
      </c>
      <c r="K77" s="3">
        <f t="shared" si="50"/>
        <v>0</v>
      </c>
      <c r="L77" s="3">
        <f t="shared" si="50"/>
        <v>0</v>
      </c>
      <c r="M77" s="3">
        <f t="shared" si="33"/>
        <v>0</v>
      </c>
      <c r="N77" s="3">
        <f t="shared" si="51"/>
        <v>0</v>
      </c>
      <c r="O77" s="3">
        <f t="shared" si="51"/>
        <v>0</v>
      </c>
      <c r="P77" s="3">
        <f t="shared" si="51"/>
        <v>0</v>
      </c>
      <c r="Q77" s="3">
        <f t="shared" si="51"/>
        <v>0</v>
      </c>
      <c r="R77" s="3">
        <f t="shared" si="23"/>
        <v>0</v>
      </c>
      <c r="S77" s="21"/>
      <c r="T77" s="17"/>
    </row>
    <row r="78" spans="2:20" s="16" customFormat="1" ht="51" customHeight="1" x14ac:dyDescent="0.25">
      <c r="B78" s="81" t="s">
        <v>45</v>
      </c>
      <c r="C78" s="81"/>
      <c r="D78" s="14">
        <v>310200000000000</v>
      </c>
      <c r="E78" s="3">
        <f t="shared" si="49"/>
        <v>449.53449000000001</v>
      </c>
      <c r="F78" s="3">
        <f t="shared" si="49"/>
        <v>820.46550999999999</v>
      </c>
      <c r="G78" s="3">
        <f t="shared" si="49"/>
        <v>1270</v>
      </c>
      <c r="H78" s="20">
        <f t="shared" si="52"/>
        <v>0</v>
      </c>
      <c r="I78" s="3">
        <f t="shared" si="50"/>
        <v>0</v>
      </c>
      <c r="J78" s="3">
        <f t="shared" si="50"/>
        <v>0</v>
      </c>
      <c r="K78" s="3">
        <f t="shared" si="50"/>
        <v>0</v>
      </c>
      <c r="L78" s="3">
        <f t="shared" si="50"/>
        <v>0</v>
      </c>
      <c r="M78" s="3">
        <f t="shared" si="33"/>
        <v>0</v>
      </c>
      <c r="N78" s="3">
        <f t="shared" si="51"/>
        <v>0</v>
      </c>
      <c r="O78" s="3">
        <f t="shared" si="51"/>
        <v>0</v>
      </c>
      <c r="P78" s="3">
        <f t="shared" si="51"/>
        <v>0</v>
      </c>
      <c r="Q78" s="3">
        <f t="shared" si="51"/>
        <v>0</v>
      </c>
      <c r="R78" s="3">
        <f t="shared" si="23"/>
        <v>0</v>
      </c>
      <c r="S78" s="21"/>
      <c r="T78" s="17"/>
    </row>
    <row r="79" spans="2:20" ht="18" customHeight="1" x14ac:dyDescent="0.25">
      <c r="B79" s="84" t="s">
        <v>41</v>
      </c>
      <c r="C79" s="84"/>
      <c r="D79" s="22">
        <v>310200100001000</v>
      </c>
      <c r="E79" s="2">
        <f>E80+E81</f>
        <v>449.53449000000001</v>
      </c>
      <c r="F79" s="2">
        <f>F80+F81</f>
        <v>820.46550999999999</v>
      </c>
      <c r="G79" s="2">
        <f>G80+G81</f>
        <v>1270</v>
      </c>
      <c r="H79" s="23">
        <f t="shared" si="52"/>
        <v>0</v>
      </c>
      <c r="I79" s="2">
        <f>I80+I81</f>
        <v>0</v>
      </c>
      <c r="J79" s="2">
        <f>J80+J81</f>
        <v>0</v>
      </c>
      <c r="K79" s="2">
        <f>K80+K81</f>
        <v>0</v>
      </c>
      <c r="L79" s="2">
        <f>L80+L81</f>
        <v>0</v>
      </c>
      <c r="M79" s="2">
        <f t="shared" si="33"/>
        <v>0</v>
      </c>
      <c r="N79" s="2">
        <f>N80+N81</f>
        <v>0</v>
      </c>
      <c r="O79" s="2">
        <f>O80+O81</f>
        <v>0</v>
      </c>
      <c r="P79" s="2">
        <f>P80+P81</f>
        <v>0</v>
      </c>
      <c r="Q79" s="2">
        <f>Q80+Q81</f>
        <v>0</v>
      </c>
      <c r="R79" s="2">
        <f t="shared" si="23"/>
        <v>0</v>
      </c>
      <c r="S79" s="21"/>
      <c r="T79" s="17"/>
    </row>
    <row r="80" spans="2:20" ht="18" customHeight="1" x14ac:dyDescent="0.25">
      <c r="B80" s="78" t="s">
        <v>13</v>
      </c>
      <c r="C80" s="78"/>
      <c r="D80" s="22"/>
      <c r="E80" s="2">
        <v>449.53449000000001</v>
      </c>
      <c r="F80" s="44">
        <f t="shared" ref="F80:F86" si="53">G80-E80</f>
        <v>820.46550999999999</v>
      </c>
      <c r="G80" s="2">
        <v>1270</v>
      </c>
      <c r="H80" s="23">
        <f t="shared" si="52"/>
        <v>0</v>
      </c>
      <c r="I80" s="2"/>
      <c r="J80" s="2"/>
      <c r="K80" s="2"/>
      <c r="L80" s="2"/>
      <c r="M80" s="2">
        <f t="shared" si="33"/>
        <v>0</v>
      </c>
      <c r="N80" s="2"/>
      <c r="O80" s="2"/>
      <c r="P80" s="2"/>
      <c r="Q80" s="2"/>
      <c r="R80" s="2">
        <f t="shared" si="23"/>
        <v>0</v>
      </c>
      <c r="S80" s="21"/>
      <c r="T80" s="17"/>
    </row>
    <row r="81" spans="2:20" ht="18" customHeight="1" x14ac:dyDescent="0.25">
      <c r="B81" s="78" t="s">
        <v>14</v>
      </c>
      <c r="C81" s="78"/>
      <c r="D81" s="22"/>
      <c r="E81" s="2"/>
      <c r="F81" s="44">
        <f t="shared" si="53"/>
        <v>0</v>
      </c>
      <c r="G81" s="2"/>
      <c r="H81" s="23">
        <f t="shared" si="52"/>
        <v>0</v>
      </c>
      <c r="I81" s="2"/>
      <c r="J81" s="2"/>
      <c r="K81" s="2"/>
      <c r="L81" s="2"/>
      <c r="M81" s="2">
        <f t="shared" si="33"/>
        <v>0</v>
      </c>
      <c r="N81" s="2"/>
      <c r="O81" s="2"/>
      <c r="P81" s="2"/>
      <c r="Q81" s="2"/>
      <c r="R81" s="2">
        <f t="shared" si="23"/>
        <v>0</v>
      </c>
      <c r="S81" s="21"/>
      <c r="T81" s="17"/>
    </row>
    <row r="82" spans="2:20" s="16" customFormat="1" ht="18" customHeight="1" x14ac:dyDescent="0.25">
      <c r="B82" s="79" t="s">
        <v>5</v>
      </c>
      <c r="C82" s="79"/>
      <c r="D82" s="14"/>
      <c r="E82" s="3">
        <f t="shared" ref="E82:G82" si="54">E85+E83</f>
        <v>749</v>
      </c>
      <c r="F82" s="3">
        <f t="shared" si="54"/>
        <v>0</v>
      </c>
      <c r="G82" s="3">
        <f t="shared" si="54"/>
        <v>749</v>
      </c>
      <c r="H82" s="20">
        <f t="shared" si="52"/>
        <v>0</v>
      </c>
      <c r="I82" s="3">
        <f>I85+I83</f>
        <v>0</v>
      </c>
      <c r="J82" s="3">
        <f>J85+J83</f>
        <v>0</v>
      </c>
      <c r="K82" s="3">
        <f>K85+K83</f>
        <v>0</v>
      </c>
      <c r="L82" s="3">
        <f>L85+L83</f>
        <v>0</v>
      </c>
      <c r="M82" s="3">
        <f>SUM(I82:L82)</f>
        <v>0</v>
      </c>
      <c r="N82" s="3">
        <f>N85+N83</f>
        <v>0</v>
      </c>
      <c r="O82" s="3">
        <f>O85+O83</f>
        <v>0</v>
      </c>
      <c r="P82" s="3">
        <f>P85+P83</f>
        <v>0</v>
      </c>
      <c r="Q82" s="3">
        <f>Q85+Q83</f>
        <v>0</v>
      </c>
      <c r="R82" s="3">
        <f t="shared" si="23"/>
        <v>0</v>
      </c>
      <c r="S82" s="21"/>
      <c r="T82" s="17"/>
    </row>
    <row r="83" spans="2:20" s="16" customFormat="1" ht="18" customHeight="1" x14ac:dyDescent="0.25">
      <c r="B83" s="80" t="s">
        <v>161</v>
      </c>
      <c r="C83" s="80"/>
      <c r="D83" s="14"/>
      <c r="E83" s="3">
        <f t="shared" ref="E83:G83" si="55">E84</f>
        <v>749</v>
      </c>
      <c r="F83" s="3">
        <f t="shared" si="55"/>
        <v>0</v>
      </c>
      <c r="G83" s="3">
        <f t="shared" si="55"/>
        <v>749</v>
      </c>
      <c r="H83" s="20">
        <f t="shared" si="52"/>
        <v>0</v>
      </c>
      <c r="I83" s="3">
        <f>I84</f>
        <v>0</v>
      </c>
      <c r="J83" s="3">
        <f>J84</f>
        <v>0</v>
      </c>
      <c r="K83" s="3">
        <f>K84</f>
        <v>0</v>
      </c>
      <c r="L83" s="3">
        <f>L84</f>
        <v>0</v>
      </c>
      <c r="M83" s="3">
        <f>SUM(I83:L83)</f>
        <v>0</v>
      </c>
      <c r="N83" s="3">
        <f>N84</f>
        <v>0</v>
      </c>
      <c r="O83" s="3">
        <f>O84</f>
        <v>0</v>
      </c>
      <c r="P83" s="3">
        <f>P84</f>
        <v>0</v>
      </c>
      <c r="Q83" s="3">
        <f>Q84</f>
        <v>0</v>
      </c>
      <c r="R83" s="3">
        <f t="shared" si="23"/>
        <v>0</v>
      </c>
      <c r="S83" s="21"/>
      <c r="T83" s="17"/>
    </row>
    <row r="84" spans="2:20" ht="18" customHeight="1" x14ac:dyDescent="0.25">
      <c r="B84" s="86" t="s">
        <v>12</v>
      </c>
      <c r="C84" s="87"/>
      <c r="D84" s="22"/>
      <c r="E84" s="2">
        <v>749</v>
      </c>
      <c r="F84" s="44">
        <f t="shared" si="53"/>
        <v>0</v>
      </c>
      <c r="G84" s="2">
        <v>749</v>
      </c>
      <c r="H84" s="23">
        <f t="shared" si="52"/>
        <v>0</v>
      </c>
      <c r="I84" s="2"/>
      <c r="J84" s="2"/>
      <c r="K84" s="2"/>
      <c r="L84" s="2"/>
      <c r="M84" s="2">
        <f>SUM(I84:L84)</f>
        <v>0</v>
      </c>
      <c r="N84" s="2"/>
      <c r="O84" s="2"/>
      <c r="P84" s="2"/>
      <c r="Q84" s="2"/>
      <c r="R84" s="2">
        <f t="shared" si="23"/>
        <v>0</v>
      </c>
      <c r="S84" s="21"/>
    </row>
    <row r="85" spans="2:20" s="16" customFormat="1" ht="18" customHeight="1" x14ac:dyDescent="0.25">
      <c r="B85" s="80" t="s">
        <v>6</v>
      </c>
      <c r="C85" s="80"/>
      <c r="D85" s="14"/>
      <c r="E85" s="3">
        <f t="shared" ref="E85:G85" si="56">E86</f>
        <v>0</v>
      </c>
      <c r="F85" s="3">
        <f t="shared" si="56"/>
        <v>0</v>
      </c>
      <c r="G85" s="3">
        <f t="shared" si="56"/>
        <v>0</v>
      </c>
      <c r="H85" s="23">
        <f t="shared" si="52"/>
        <v>0</v>
      </c>
      <c r="I85" s="3">
        <f>I86</f>
        <v>0</v>
      </c>
      <c r="J85" s="3">
        <f>J86</f>
        <v>0</v>
      </c>
      <c r="K85" s="3">
        <f>K86</f>
        <v>0</v>
      </c>
      <c r="L85" s="3">
        <f>L86</f>
        <v>0</v>
      </c>
      <c r="M85" s="3">
        <f>SUM(I85:L85)</f>
        <v>0</v>
      </c>
      <c r="N85" s="3">
        <f>N86</f>
        <v>0</v>
      </c>
      <c r="O85" s="3">
        <f>O86</f>
        <v>0</v>
      </c>
      <c r="P85" s="3">
        <f>P86</f>
        <v>0</v>
      </c>
      <c r="Q85" s="3">
        <f>Q86</f>
        <v>0</v>
      </c>
      <c r="R85" s="3">
        <f t="shared" si="23"/>
        <v>0</v>
      </c>
      <c r="S85" s="21"/>
      <c r="T85" s="17"/>
    </row>
    <row r="86" spans="2:20" ht="18" customHeight="1" x14ac:dyDescent="0.25">
      <c r="B86" s="86" t="s">
        <v>12</v>
      </c>
      <c r="C86" s="87"/>
      <c r="D86" s="22"/>
      <c r="E86" s="2"/>
      <c r="F86" s="44">
        <f t="shared" si="53"/>
        <v>0</v>
      </c>
      <c r="G86" s="2"/>
      <c r="H86" s="23">
        <f t="shared" si="52"/>
        <v>0</v>
      </c>
      <c r="I86" s="2"/>
      <c r="J86" s="2"/>
      <c r="K86" s="2"/>
      <c r="L86" s="2"/>
      <c r="M86" s="2">
        <f>SUM(I86:L86)</f>
        <v>0</v>
      </c>
      <c r="N86" s="2"/>
      <c r="O86" s="2"/>
      <c r="P86" s="2"/>
      <c r="Q86" s="2"/>
      <c r="R86" s="2">
        <f t="shared" si="23"/>
        <v>0</v>
      </c>
      <c r="S86" s="21"/>
    </row>
    <row r="87" spans="2:20" ht="18" customHeight="1" x14ac:dyDescent="0.2">
      <c r="E87" s="8"/>
      <c r="F87" s="8"/>
      <c r="G87" s="8"/>
      <c r="H87" s="9"/>
      <c r="I87" s="8"/>
      <c r="J87" s="8"/>
      <c r="K87" s="8"/>
      <c r="L87" s="8"/>
      <c r="M87" s="8"/>
      <c r="N87" s="8"/>
      <c r="O87" s="8"/>
      <c r="P87" s="8"/>
      <c r="Q87" s="8"/>
    </row>
    <row r="88" spans="2:20" s="4" customFormat="1" ht="18" customHeight="1" x14ac:dyDescent="0.2">
      <c r="B88" s="25"/>
      <c r="C88" s="25"/>
      <c r="D88" s="26"/>
      <c r="H88" s="27"/>
      <c r="R88" s="7"/>
      <c r="T88" s="7"/>
    </row>
    <row r="89" spans="2:20" s="4" customFormat="1" ht="18" customHeight="1" x14ac:dyDescent="0.2">
      <c r="B89" s="25" t="s">
        <v>8</v>
      </c>
      <c r="G89" s="25" t="s">
        <v>9</v>
      </c>
      <c r="N89" s="26" t="s">
        <v>11</v>
      </c>
      <c r="R89" s="7"/>
      <c r="T89" s="7"/>
    </row>
    <row r="90" spans="2:20" s="4" customFormat="1" ht="18" customHeight="1" x14ac:dyDescent="0.2">
      <c r="B90" s="25"/>
      <c r="G90" s="25"/>
      <c r="N90" s="26"/>
      <c r="R90" s="7"/>
      <c r="T90" s="7"/>
    </row>
    <row r="91" spans="2:20" s="4" customFormat="1" ht="18" customHeight="1" x14ac:dyDescent="0.2">
      <c r="B91" s="25"/>
      <c r="G91" s="25"/>
      <c r="N91" s="26"/>
      <c r="R91" s="7"/>
      <c r="T91" s="7"/>
    </row>
    <row r="92" spans="2:20" s="4" customFormat="1" ht="18" customHeight="1" x14ac:dyDescent="0.2">
      <c r="B92" s="25"/>
      <c r="G92" s="25"/>
      <c r="N92" s="26"/>
      <c r="R92" s="7"/>
      <c r="T92" s="7"/>
    </row>
    <row r="93" spans="2:20" s="5" customFormat="1" ht="18" customHeight="1" x14ac:dyDescent="0.25">
      <c r="B93" s="28"/>
      <c r="G93" s="28"/>
      <c r="N93" s="30"/>
      <c r="R93" s="31"/>
      <c r="T93" s="31"/>
    </row>
    <row r="94" spans="2:20" s="4" customFormat="1" ht="18" customHeight="1" x14ac:dyDescent="0.2">
      <c r="B94" s="25" t="s">
        <v>10</v>
      </c>
      <c r="G94" s="25" t="s">
        <v>163</v>
      </c>
      <c r="N94" s="26" t="s">
        <v>132</v>
      </c>
      <c r="R94" s="7"/>
      <c r="T94" s="7"/>
    </row>
    <row r="95" spans="2:20" s="4" customFormat="1" ht="18" customHeight="1" x14ac:dyDescent="0.2">
      <c r="B95" s="25"/>
      <c r="F95" s="25"/>
      <c r="H95" s="27"/>
      <c r="N95" s="26"/>
      <c r="R95" s="7"/>
      <c r="T95" s="7"/>
    </row>
    <row r="96" spans="2:20" s="4" customFormat="1" ht="18" customHeight="1" x14ac:dyDescent="0.2">
      <c r="B96" s="25"/>
      <c r="C96" s="25"/>
      <c r="D96" s="26"/>
      <c r="H96" s="27"/>
      <c r="R96" s="7"/>
      <c r="T96" s="7"/>
    </row>
    <row r="97" spans="2:20" s="4" customFormat="1" ht="18" hidden="1" customHeight="1" x14ac:dyDescent="0.2">
      <c r="B97" s="32" t="s">
        <v>108</v>
      </c>
      <c r="C97" s="25"/>
      <c r="D97" s="26"/>
      <c r="H97" s="27"/>
      <c r="R97" s="7"/>
      <c r="T97" s="7"/>
    </row>
    <row r="98" spans="2:20" s="4" customFormat="1" ht="18" hidden="1" customHeight="1" x14ac:dyDescent="0.2">
      <c r="B98" s="32" t="s">
        <v>109</v>
      </c>
      <c r="C98" s="25"/>
      <c r="D98" s="26"/>
      <c r="H98" s="27"/>
      <c r="R98" s="7"/>
      <c r="T98" s="7"/>
    </row>
    <row r="99" spans="2:20" s="4" customFormat="1" ht="18" customHeight="1" x14ac:dyDescent="0.2">
      <c r="B99" s="32"/>
      <c r="C99" s="25"/>
      <c r="D99" s="26"/>
      <c r="H99" s="27"/>
      <c r="R99" s="7"/>
      <c r="T99" s="7"/>
    </row>
    <row r="100" spans="2:20" s="4" customFormat="1" ht="18" hidden="1" customHeight="1" x14ac:dyDescent="0.2">
      <c r="B100" s="32"/>
      <c r="C100" s="25"/>
      <c r="D100" s="26"/>
      <c r="E100" s="42" t="s">
        <v>127</v>
      </c>
      <c r="H100" s="27"/>
      <c r="R100" s="7"/>
      <c r="T100" s="7"/>
    </row>
    <row r="101" spans="2:20" s="4" customFormat="1" ht="18" hidden="1" customHeight="1" x14ac:dyDescent="0.2">
      <c r="B101" s="32"/>
      <c r="C101" s="25"/>
      <c r="D101" s="26"/>
      <c r="H101" s="27"/>
      <c r="R101" s="7"/>
      <c r="T101" s="7"/>
    </row>
    <row r="102" spans="2:20" s="5" customFormat="1" ht="18" hidden="1" customHeight="1" x14ac:dyDescent="0.25">
      <c r="B102" s="33"/>
      <c r="C102" s="28"/>
      <c r="D102" s="30"/>
      <c r="E102" s="28" t="s">
        <v>110</v>
      </c>
      <c r="H102" s="29"/>
      <c r="I102" s="6">
        <f>SUM(I103:I118)</f>
        <v>0</v>
      </c>
      <c r="J102" s="6">
        <f t="shared" ref="J102:R102" si="57">SUM(J103:J118)</f>
        <v>0</v>
      </c>
      <c r="K102" s="6">
        <f t="shared" si="57"/>
        <v>0</v>
      </c>
      <c r="L102" s="6">
        <f t="shared" si="57"/>
        <v>0</v>
      </c>
      <c r="M102" s="6">
        <f t="shared" si="57"/>
        <v>0</v>
      </c>
      <c r="N102" s="6">
        <f t="shared" si="57"/>
        <v>0</v>
      </c>
      <c r="O102" s="6">
        <f t="shared" si="57"/>
        <v>0</v>
      </c>
      <c r="P102" s="6">
        <f t="shared" si="57"/>
        <v>0</v>
      </c>
      <c r="Q102" s="6">
        <f t="shared" si="57"/>
        <v>0</v>
      </c>
      <c r="R102" s="6">
        <f t="shared" si="57"/>
        <v>0</v>
      </c>
      <c r="T102" s="31"/>
    </row>
    <row r="103" spans="2:20" s="4" customFormat="1" ht="18" hidden="1" customHeight="1" x14ac:dyDescent="0.2">
      <c r="B103" s="25"/>
      <c r="C103" s="25"/>
      <c r="D103" s="26"/>
      <c r="E103" s="4" t="s">
        <v>27</v>
      </c>
      <c r="H103" s="27"/>
      <c r="I103" s="7">
        <f t="shared" ref="I103:R112" si="58">SUMIFS(I$13:I$49,$B$13:$B$49,$E103)</f>
        <v>0</v>
      </c>
      <c r="J103" s="7">
        <f t="shared" si="58"/>
        <v>0</v>
      </c>
      <c r="K103" s="7">
        <f t="shared" si="58"/>
        <v>0</v>
      </c>
      <c r="L103" s="7">
        <f t="shared" si="58"/>
        <v>0</v>
      </c>
      <c r="M103" s="7">
        <f t="shared" si="58"/>
        <v>0</v>
      </c>
      <c r="N103" s="7">
        <f t="shared" si="58"/>
        <v>0</v>
      </c>
      <c r="O103" s="7">
        <f t="shared" si="58"/>
        <v>0</v>
      </c>
      <c r="P103" s="7">
        <f t="shared" si="58"/>
        <v>0</v>
      </c>
      <c r="Q103" s="7">
        <f t="shared" si="58"/>
        <v>0</v>
      </c>
      <c r="R103" s="7">
        <f t="shared" si="58"/>
        <v>0</v>
      </c>
      <c r="T103" s="7"/>
    </row>
    <row r="104" spans="2:20" ht="18" hidden="1" customHeight="1" x14ac:dyDescent="0.2">
      <c r="E104" s="10" t="s">
        <v>28</v>
      </c>
      <c r="I104" s="7">
        <f t="shared" si="58"/>
        <v>0</v>
      </c>
      <c r="J104" s="7">
        <f t="shared" si="58"/>
        <v>0</v>
      </c>
      <c r="K104" s="7">
        <f t="shared" si="58"/>
        <v>0</v>
      </c>
      <c r="L104" s="7">
        <f t="shared" si="58"/>
        <v>0</v>
      </c>
      <c r="M104" s="7">
        <f t="shared" si="58"/>
        <v>0</v>
      </c>
      <c r="N104" s="7">
        <f t="shared" si="58"/>
        <v>0</v>
      </c>
      <c r="O104" s="7">
        <f t="shared" si="58"/>
        <v>0</v>
      </c>
      <c r="P104" s="7">
        <f t="shared" si="58"/>
        <v>0</v>
      </c>
      <c r="Q104" s="7">
        <f t="shared" si="58"/>
        <v>0</v>
      </c>
      <c r="R104" s="7">
        <f t="shared" si="58"/>
        <v>0</v>
      </c>
    </row>
    <row r="105" spans="2:20" ht="18" hidden="1" customHeight="1" x14ac:dyDescent="0.2">
      <c r="E105" s="10" t="s">
        <v>15</v>
      </c>
      <c r="I105" s="7">
        <f t="shared" si="58"/>
        <v>0</v>
      </c>
      <c r="J105" s="7">
        <f t="shared" si="58"/>
        <v>0</v>
      </c>
      <c r="K105" s="7">
        <f t="shared" si="58"/>
        <v>0</v>
      </c>
      <c r="L105" s="7">
        <f t="shared" si="58"/>
        <v>0</v>
      </c>
      <c r="M105" s="7">
        <f t="shared" si="58"/>
        <v>0</v>
      </c>
      <c r="N105" s="7">
        <f t="shared" si="58"/>
        <v>0</v>
      </c>
      <c r="O105" s="7">
        <f t="shared" si="58"/>
        <v>0</v>
      </c>
      <c r="P105" s="7">
        <f t="shared" si="58"/>
        <v>0</v>
      </c>
      <c r="Q105" s="7">
        <f t="shared" si="58"/>
        <v>0</v>
      </c>
      <c r="R105" s="7">
        <f t="shared" si="58"/>
        <v>0</v>
      </c>
    </row>
    <row r="106" spans="2:20" ht="18" hidden="1" customHeight="1" x14ac:dyDescent="0.2">
      <c r="E106" s="10" t="s">
        <v>16</v>
      </c>
      <c r="I106" s="7">
        <f t="shared" si="58"/>
        <v>0</v>
      </c>
      <c r="J106" s="7">
        <f t="shared" si="58"/>
        <v>0</v>
      </c>
      <c r="K106" s="7">
        <f t="shared" si="58"/>
        <v>0</v>
      </c>
      <c r="L106" s="7">
        <f t="shared" si="58"/>
        <v>0</v>
      </c>
      <c r="M106" s="7">
        <f t="shared" si="58"/>
        <v>0</v>
      </c>
      <c r="N106" s="7">
        <f t="shared" si="58"/>
        <v>0</v>
      </c>
      <c r="O106" s="7">
        <f t="shared" si="58"/>
        <v>0</v>
      </c>
      <c r="P106" s="7">
        <f t="shared" si="58"/>
        <v>0</v>
      </c>
      <c r="Q106" s="7">
        <f t="shared" si="58"/>
        <v>0</v>
      </c>
      <c r="R106" s="7">
        <f t="shared" si="58"/>
        <v>0</v>
      </c>
    </row>
    <row r="107" spans="2:20" ht="18" hidden="1" customHeight="1" x14ac:dyDescent="0.2">
      <c r="E107" s="10" t="s">
        <v>17</v>
      </c>
      <c r="I107" s="7">
        <f t="shared" si="58"/>
        <v>0</v>
      </c>
      <c r="J107" s="7">
        <f t="shared" si="58"/>
        <v>0</v>
      </c>
      <c r="K107" s="7">
        <f t="shared" si="58"/>
        <v>0</v>
      </c>
      <c r="L107" s="7">
        <f t="shared" si="58"/>
        <v>0</v>
      </c>
      <c r="M107" s="7">
        <f t="shared" si="58"/>
        <v>0</v>
      </c>
      <c r="N107" s="7">
        <f t="shared" si="58"/>
        <v>0</v>
      </c>
      <c r="O107" s="7">
        <f t="shared" si="58"/>
        <v>0</v>
      </c>
      <c r="P107" s="7">
        <f t="shared" si="58"/>
        <v>0</v>
      </c>
      <c r="Q107" s="7">
        <f t="shared" si="58"/>
        <v>0</v>
      </c>
      <c r="R107" s="7">
        <f t="shared" si="58"/>
        <v>0</v>
      </c>
    </row>
    <row r="108" spans="2:20" ht="18" hidden="1" customHeight="1" x14ac:dyDescent="0.2">
      <c r="E108" s="10" t="s">
        <v>18</v>
      </c>
      <c r="I108" s="7">
        <f t="shared" si="58"/>
        <v>0</v>
      </c>
      <c r="J108" s="7">
        <f t="shared" si="58"/>
        <v>0</v>
      </c>
      <c r="K108" s="7">
        <f t="shared" si="58"/>
        <v>0</v>
      </c>
      <c r="L108" s="7">
        <f t="shared" si="58"/>
        <v>0</v>
      </c>
      <c r="M108" s="7">
        <f t="shared" si="58"/>
        <v>0</v>
      </c>
      <c r="N108" s="7">
        <f t="shared" si="58"/>
        <v>0</v>
      </c>
      <c r="O108" s="7">
        <f t="shared" si="58"/>
        <v>0</v>
      </c>
      <c r="P108" s="7">
        <f t="shared" si="58"/>
        <v>0</v>
      </c>
      <c r="Q108" s="7">
        <f t="shared" si="58"/>
        <v>0</v>
      </c>
      <c r="R108" s="7">
        <f t="shared" si="58"/>
        <v>0</v>
      </c>
    </row>
    <row r="109" spans="2:20" ht="18" hidden="1" customHeight="1" x14ac:dyDescent="0.2">
      <c r="E109" s="10" t="s">
        <v>30</v>
      </c>
      <c r="I109" s="7">
        <f t="shared" si="58"/>
        <v>0</v>
      </c>
      <c r="J109" s="7">
        <f t="shared" si="58"/>
        <v>0</v>
      </c>
      <c r="K109" s="7">
        <f t="shared" si="58"/>
        <v>0</v>
      </c>
      <c r="L109" s="7">
        <f t="shared" si="58"/>
        <v>0</v>
      </c>
      <c r="M109" s="7">
        <f t="shared" si="58"/>
        <v>0</v>
      </c>
      <c r="N109" s="7">
        <f t="shared" si="58"/>
        <v>0</v>
      </c>
      <c r="O109" s="7">
        <f t="shared" si="58"/>
        <v>0</v>
      </c>
      <c r="P109" s="7">
        <f t="shared" si="58"/>
        <v>0</v>
      </c>
      <c r="Q109" s="7">
        <f t="shared" si="58"/>
        <v>0</v>
      </c>
      <c r="R109" s="7">
        <f t="shared" si="58"/>
        <v>0</v>
      </c>
    </row>
    <row r="110" spans="2:20" ht="18" hidden="1" customHeight="1" x14ac:dyDescent="0.2">
      <c r="E110" s="10" t="s">
        <v>19</v>
      </c>
      <c r="I110" s="7">
        <f t="shared" si="58"/>
        <v>0</v>
      </c>
      <c r="J110" s="7">
        <f t="shared" si="58"/>
        <v>0</v>
      </c>
      <c r="K110" s="7">
        <f t="shared" si="58"/>
        <v>0</v>
      </c>
      <c r="L110" s="7">
        <f t="shared" si="58"/>
        <v>0</v>
      </c>
      <c r="M110" s="7">
        <f t="shared" si="58"/>
        <v>0</v>
      </c>
      <c r="N110" s="7">
        <f t="shared" si="58"/>
        <v>0</v>
      </c>
      <c r="O110" s="7">
        <f t="shared" si="58"/>
        <v>0</v>
      </c>
      <c r="P110" s="7">
        <f t="shared" si="58"/>
        <v>0</v>
      </c>
      <c r="Q110" s="7">
        <f t="shared" si="58"/>
        <v>0</v>
      </c>
      <c r="R110" s="7">
        <f t="shared" si="58"/>
        <v>0</v>
      </c>
    </row>
    <row r="111" spans="2:20" ht="18" hidden="1" customHeight="1" x14ac:dyDescent="0.2">
      <c r="E111" s="10" t="s">
        <v>20</v>
      </c>
      <c r="I111" s="7">
        <f t="shared" si="58"/>
        <v>0</v>
      </c>
      <c r="J111" s="7">
        <f t="shared" si="58"/>
        <v>0</v>
      </c>
      <c r="K111" s="7">
        <f t="shared" si="58"/>
        <v>0</v>
      </c>
      <c r="L111" s="7">
        <f t="shared" si="58"/>
        <v>0</v>
      </c>
      <c r="M111" s="7">
        <f t="shared" si="58"/>
        <v>0</v>
      </c>
      <c r="N111" s="7">
        <f t="shared" si="58"/>
        <v>0</v>
      </c>
      <c r="O111" s="7">
        <f t="shared" si="58"/>
        <v>0</v>
      </c>
      <c r="P111" s="7">
        <f t="shared" si="58"/>
        <v>0</v>
      </c>
      <c r="Q111" s="7">
        <f t="shared" si="58"/>
        <v>0</v>
      </c>
      <c r="R111" s="7">
        <f t="shared" si="58"/>
        <v>0</v>
      </c>
    </row>
    <row r="112" spans="2:20" ht="18" hidden="1" customHeight="1" x14ac:dyDescent="0.2">
      <c r="E112" s="10" t="s">
        <v>21</v>
      </c>
      <c r="I112" s="7">
        <f t="shared" si="58"/>
        <v>0</v>
      </c>
      <c r="J112" s="7">
        <f t="shared" si="58"/>
        <v>0</v>
      </c>
      <c r="K112" s="7">
        <f t="shared" si="58"/>
        <v>0</v>
      </c>
      <c r="L112" s="7">
        <f t="shared" si="58"/>
        <v>0</v>
      </c>
      <c r="M112" s="7">
        <f t="shared" si="58"/>
        <v>0</v>
      </c>
      <c r="N112" s="7">
        <f t="shared" si="58"/>
        <v>0</v>
      </c>
      <c r="O112" s="7">
        <f t="shared" si="58"/>
        <v>0</v>
      </c>
      <c r="P112" s="7">
        <f t="shared" si="58"/>
        <v>0</v>
      </c>
      <c r="Q112" s="7">
        <f t="shared" si="58"/>
        <v>0</v>
      </c>
      <c r="R112" s="7">
        <f t="shared" si="58"/>
        <v>0</v>
      </c>
    </row>
    <row r="113" spans="4:22" ht="18" hidden="1" customHeight="1" x14ac:dyDescent="0.2">
      <c r="E113" s="10" t="s">
        <v>22</v>
      </c>
      <c r="I113" s="7">
        <f t="shared" ref="I113:R118" si="59">SUMIFS(I$13:I$49,$B$13:$B$49,$E113)</f>
        <v>0</v>
      </c>
      <c r="J113" s="7">
        <f t="shared" si="59"/>
        <v>0</v>
      </c>
      <c r="K113" s="7">
        <f t="shared" si="59"/>
        <v>0</v>
      </c>
      <c r="L113" s="7">
        <f t="shared" si="59"/>
        <v>0</v>
      </c>
      <c r="M113" s="7">
        <f t="shared" si="59"/>
        <v>0</v>
      </c>
      <c r="N113" s="7">
        <f t="shared" si="59"/>
        <v>0</v>
      </c>
      <c r="O113" s="7">
        <f t="shared" si="59"/>
        <v>0</v>
      </c>
      <c r="P113" s="7">
        <f t="shared" si="59"/>
        <v>0</v>
      </c>
      <c r="Q113" s="7">
        <f t="shared" si="59"/>
        <v>0</v>
      </c>
      <c r="R113" s="7">
        <f t="shared" si="59"/>
        <v>0</v>
      </c>
    </row>
    <row r="114" spans="4:22" ht="18" hidden="1" customHeight="1" x14ac:dyDescent="0.2">
      <c r="E114" s="10" t="s">
        <v>23</v>
      </c>
      <c r="I114" s="7">
        <f t="shared" si="59"/>
        <v>0</v>
      </c>
      <c r="J114" s="7">
        <f t="shared" si="59"/>
        <v>0</v>
      </c>
      <c r="K114" s="7">
        <f t="shared" si="59"/>
        <v>0</v>
      </c>
      <c r="L114" s="7">
        <f t="shared" si="59"/>
        <v>0</v>
      </c>
      <c r="M114" s="7">
        <f t="shared" si="59"/>
        <v>0</v>
      </c>
      <c r="N114" s="7">
        <f t="shared" si="59"/>
        <v>0</v>
      </c>
      <c r="O114" s="7">
        <f t="shared" si="59"/>
        <v>0</v>
      </c>
      <c r="P114" s="7">
        <f t="shared" si="59"/>
        <v>0</v>
      </c>
      <c r="Q114" s="7">
        <f t="shared" si="59"/>
        <v>0</v>
      </c>
      <c r="R114" s="7">
        <f t="shared" si="59"/>
        <v>0</v>
      </c>
    </row>
    <row r="115" spans="4:22" ht="18" hidden="1" customHeight="1" x14ac:dyDescent="0.2">
      <c r="E115" s="10" t="s">
        <v>24</v>
      </c>
      <c r="I115" s="7">
        <f t="shared" si="59"/>
        <v>0</v>
      </c>
      <c r="J115" s="7">
        <f t="shared" si="59"/>
        <v>0</v>
      </c>
      <c r="K115" s="7">
        <f t="shared" si="59"/>
        <v>0</v>
      </c>
      <c r="L115" s="7">
        <f t="shared" si="59"/>
        <v>0</v>
      </c>
      <c r="M115" s="7">
        <f t="shared" si="59"/>
        <v>0</v>
      </c>
      <c r="N115" s="7">
        <f t="shared" si="59"/>
        <v>0</v>
      </c>
      <c r="O115" s="7">
        <f t="shared" si="59"/>
        <v>0</v>
      </c>
      <c r="P115" s="7">
        <f t="shared" si="59"/>
        <v>0</v>
      </c>
      <c r="Q115" s="7">
        <f t="shared" si="59"/>
        <v>0</v>
      </c>
      <c r="R115" s="7">
        <f t="shared" si="59"/>
        <v>0</v>
      </c>
      <c r="S115" s="24"/>
      <c r="U115" s="24"/>
      <c r="V115" s="24"/>
    </row>
    <row r="116" spans="4:22" ht="18" hidden="1" customHeight="1" x14ac:dyDescent="0.2">
      <c r="E116" s="10" t="s">
        <v>25</v>
      </c>
      <c r="I116" s="7">
        <f t="shared" si="59"/>
        <v>0</v>
      </c>
      <c r="J116" s="7">
        <f t="shared" si="59"/>
        <v>0</v>
      </c>
      <c r="K116" s="7">
        <f t="shared" si="59"/>
        <v>0</v>
      </c>
      <c r="L116" s="7">
        <f t="shared" si="59"/>
        <v>0</v>
      </c>
      <c r="M116" s="7">
        <f t="shared" si="59"/>
        <v>0</v>
      </c>
      <c r="N116" s="7">
        <f t="shared" si="59"/>
        <v>0</v>
      </c>
      <c r="O116" s="7">
        <f t="shared" si="59"/>
        <v>0</v>
      </c>
      <c r="P116" s="7">
        <f t="shared" si="59"/>
        <v>0</v>
      </c>
      <c r="Q116" s="7">
        <f t="shared" si="59"/>
        <v>0</v>
      </c>
      <c r="R116" s="7">
        <f t="shared" si="59"/>
        <v>0</v>
      </c>
      <c r="S116" s="24"/>
      <c r="V116" s="24"/>
    </row>
    <row r="117" spans="4:22" ht="18" hidden="1" customHeight="1" x14ac:dyDescent="0.2">
      <c r="E117" s="10" t="s">
        <v>26</v>
      </c>
      <c r="I117" s="7">
        <f t="shared" si="59"/>
        <v>0</v>
      </c>
      <c r="J117" s="7">
        <f t="shared" si="59"/>
        <v>0</v>
      </c>
      <c r="K117" s="7">
        <f t="shared" si="59"/>
        <v>0</v>
      </c>
      <c r="L117" s="7">
        <f t="shared" si="59"/>
        <v>0</v>
      </c>
      <c r="M117" s="7">
        <f t="shared" si="59"/>
        <v>0</v>
      </c>
      <c r="N117" s="7">
        <f t="shared" si="59"/>
        <v>0</v>
      </c>
      <c r="O117" s="7">
        <f t="shared" si="59"/>
        <v>0</v>
      </c>
      <c r="P117" s="7">
        <f t="shared" si="59"/>
        <v>0</v>
      </c>
      <c r="Q117" s="7">
        <f t="shared" si="59"/>
        <v>0</v>
      </c>
      <c r="R117" s="7">
        <f t="shared" si="59"/>
        <v>0</v>
      </c>
    </row>
    <row r="118" spans="4:22" ht="18" hidden="1" customHeight="1" x14ac:dyDescent="0.2">
      <c r="E118" s="10" t="s">
        <v>29</v>
      </c>
      <c r="I118" s="7">
        <f t="shared" si="59"/>
        <v>0</v>
      </c>
      <c r="J118" s="7">
        <f t="shared" si="59"/>
        <v>0</v>
      </c>
      <c r="K118" s="7">
        <f t="shared" si="59"/>
        <v>0</v>
      </c>
      <c r="L118" s="7">
        <f t="shared" si="59"/>
        <v>0</v>
      </c>
      <c r="M118" s="7">
        <f t="shared" si="59"/>
        <v>0</v>
      </c>
      <c r="N118" s="7">
        <f t="shared" si="59"/>
        <v>0</v>
      </c>
      <c r="O118" s="7">
        <f t="shared" si="59"/>
        <v>0</v>
      </c>
      <c r="P118" s="7">
        <f t="shared" si="59"/>
        <v>0</v>
      </c>
      <c r="Q118" s="7">
        <f t="shared" si="59"/>
        <v>0</v>
      </c>
      <c r="R118" s="7">
        <f t="shared" si="59"/>
        <v>0</v>
      </c>
    </row>
    <row r="119" spans="4:22" s="16" customFormat="1" ht="18" hidden="1" customHeight="1" x14ac:dyDescent="0.25">
      <c r="D119" s="36"/>
      <c r="E119" s="5" t="s">
        <v>47</v>
      </c>
      <c r="H119" s="37"/>
      <c r="I119" s="6">
        <f>SUM(I120:I135)</f>
        <v>0</v>
      </c>
      <c r="J119" s="6">
        <f t="shared" ref="J119:R119" si="60">SUM(J120:J135)</f>
        <v>0</v>
      </c>
      <c r="K119" s="6">
        <f t="shared" si="60"/>
        <v>0</v>
      </c>
      <c r="L119" s="6">
        <f t="shared" si="60"/>
        <v>0</v>
      </c>
      <c r="M119" s="6">
        <f t="shared" si="60"/>
        <v>0</v>
      </c>
      <c r="N119" s="6">
        <f t="shared" si="60"/>
        <v>0</v>
      </c>
      <c r="O119" s="6">
        <f t="shared" si="60"/>
        <v>0</v>
      </c>
      <c r="P119" s="6">
        <f t="shared" si="60"/>
        <v>0</v>
      </c>
      <c r="Q119" s="6">
        <f t="shared" si="60"/>
        <v>0</v>
      </c>
      <c r="R119" s="6">
        <f t="shared" si="60"/>
        <v>0</v>
      </c>
      <c r="T119" s="17"/>
    </row>
    <row r="120" spans="4:22" ht="18" hidden="1" customHeight="1" x14ac:dyDescent="0.2">
      <c r="E120" s="4" t="s">
        <v>27</v>
      </c>
      <c r="I120" s="8">
        <f t="shared" ref="I120:R129" si="61">SUMIFS(I$50:I$74,$B$50:$B$74,$E120)</f>
        <v>0</v>
      </c>
      <c r="J120" s="8">
        <f t="shared" si="61"/>
        <v>0</v>
      </c>
      <c r="K120" s="8">
        <f t="shared" si="61"/>
        <v>0</v>
      </c>
      <c r="L120" s="8">
        <f t="shared" si="61"/>
        <v>0</v>
      </c>
      <c r="M120" s="9">
        <f t="shared" si="61"/>
        <v>0</v>
      </c>
      <c r="N120" s="8">
        <f t="shared" si="61"/>
        <v>0</v>
      </c>
      <c r="O120" s="8">
        <f t="shared" si="61"/>
        <v>0</v>
      </c>
      <c r="P120" s="8">
        <f t="shared" si="61"/>
        <v>0</v>
      </c>
      <c r="Q120" s="8">
        <f t="shared" si="61"/>
        <v>0</v>
      </c>
      <c r="R120" s="8">
        <f t="shared" si="61"/>
        <v>0</v>
      </c>
    </row>
    <row r="121" spans="4:22" ht="18" hidden="1" customHeight="1" x14ac:dyDescent="0.2">
      <c r="E121" s="10" t="s">
        <v>28</v>
      </c>
      <c r="I121" s="8">
        <f t="shared" si="61"/>
        <v>0</v>
      </c>
      <c r="J121" s="8">
        <f t="shared" si="61"/>
        <v>0</v>
      </c>
      <c r="K121" s="8">
        <f t="shared" si="61"/>
        <v>0</v>
      </c>
      <c r="L121" s="8">
        <f t="shared" si="61"/>
        <v>0</v>
      </c>
      <c r="M121" s="8">
        <f t="shared" si="61"/>
        <v>0</v>
      </c>
      <c r="N121" s="8">
        <f t="shared" si="61"/>
        <v>0</v>
      </c>
      <c r="O121" s="8">
        <f t="shared" si="61"/>
        <v>0</v>
      </c>
      <c r="P121" s="8">
        <f t="shared" si="61"/>
        <v>0</v>
      </c>
      <c r="Q121" s="8">
        <f t="shared" si="61"/>
        <v>0</v>
      </c>
      <c r="R121" s="8">
        <f t="shared" si="61"/>
        <v>0</v>
      </c>
    </row>
    <row r="122" spans="4:22" ht="18" hidden="1" customHeight="1" x14ac:dyDescent="0.2">
      <c r="E122" s="10" t="s">
        <v>15</v>
      </c>
      <c r="I122" s="8">
        <f t="shared" si="61"/>
        <v>0</v>
      </c>
      <c r="J122" s="8">
        <f t="shared" si="61"/>
        <v>0</v>
      </c>
      <c r="K122" s="8">
        <f t="shared" si="61"/>
        <v>0</v>
      </c>
      <c r="L122" s="8">
        <f t="shared" si="61"/>
        <v>0</v>
      </c>
      <c r="M122" s="8">
        <f t="shared" si="61"/>
        <v>0</v>
      </c>
      <c r="N122" s="8">
        <f t="shared" si="61"/>
        <v>0</v>
      </c>
      <c r="O122" s="8">
        <f t="shared" si="61"/>
        <v>0</v>
      </c>
      <c r="P122" s="8">
        <f t="shared" si="61"/>
        <v>0</v>
      </c>
      <c r="Q122" s="8">
        <f t="shared" si="61"/>
        <v>0</v>
      </c>
      <c r="R122" s="8">
        <f t="shared" si="61"/>
        <v>0</v>
      </c>
    </row>
    <row r="123" spans="4:22" ht="18" hidden="1" customHeight="1" x14ac:dyDescent="0.2">
      <c r="E123" s="10" t="s">
        <v>16</v>
      </c>
      <c r="I123" s="8">
        <f t="shared" si="61"/>
        <v>0</v>
      </c>
      <c r="J123" s="8">
        <f t="shared" si="61"/>
        <v>0</v>
      </c>
      <c r="K123" s="8">
        <f t="shared" si="61"/>
        <v>0</v>
      </c>
      <c r="L123" s="8">
        <f t="shared" si="61"/>
        <v>0</v>
      </c>
      <c r="M123" s="8">
        <f t="shared" si="61"/>
        <v>0</v>
      </c>
      <c r="N123" s="8">
        <f t="shared" si="61"/>
        <v>0</v>
      </c>
      <c r="O123" s="8">
        <f t="shared" si="61"/>
        <v>0</v>
      </c>
      <c r="P123" s="8">
        <f t="shared" si="61"/>
        <v>0</v>
      </c>
      <c r="Q123" s="8">
        <f t="shared" si="61"/>
        <v>0</v>
      </c>
      <c r="R123" s="8">
        <f t="shared" si="61"/>
        <v>0</v>
      </c>
    </row>
    <row r="124" spans="4:22" ht="18" hidden="1" customHeight="1" x14ac:dyDescent="0.2">
      <c r="E124" s="10" t="s">
        <v>17</v>
      </c>
      <c r="I124" s="8">
        <f t="shared" si="61"/>
        <v>0</v>
      </c>
      <c r="J124" s="8">
        <f t="shared" si="61"/>
        <v>0</v>
      </c>
      <c r="K124" s="8">
        <f t="shared" si="61"/>
        <v>0</v>
      </c>
      <c r="L124" s="8">
        <f t="shared" si="61"/>
        <v>0</v>
      </c>
      <c r="M124" s="8">
        <f t="shared" si="61"/>
        <v>0</v>
      </c>
      <c r="N124" s="8">
        <f t="shared" si="61"/>
        <v>0</v>
      </c>
      <c r="O124" s="8">
        <f t="shared" si="61"/>
        <v>0</v>
      </c>
      <c r="P124" s="8">
        <f t="shared" si="61"/>
        <v>0</v>
      </c>
      <c r="Q124" s="8">
        <f t="shared" si="61"/>
        <v>0</v>
      </c>
      <c r="R124" s="8">
        <f t="shared" si="61"/>
        <v>0</v>
      </c>
    </row>
    <row r="125" spans="4:22" ht="18" hidden="1" customHeight="1" x14ac:dyDescent="0.2">
      <c r="E125" s="10" t="s">
        <v>18</v>
      </c>
      <c r="I125" s="8">
        <f t="shared" si="61"/>
        <v>0</v>
      </c>
      <c r="J125" s="8">
        <f t="shared" si="61"/>
        <v>0</v>
      </c>
      <c r="K125" s="8">
        <f t="shared" si="61"/>
        <v>0</v>
      </c>
      <c r="L125" s="8">
        <f t="shared" si="61"/>
        <v>0</v>
      </c>
      <c r="M125" s="8">
        <f t="shared" si="61"/>
        <v>0</v>
      </c>
      <c r="N125" s="8">
        <f t="shared" si="61"/>
        <v>0</v>
      </c>
      <c r="O125" s="8">
        <f t="shared" si="61"/>
        <v>0</v>
      </c>
      <c r="P125" s="8">
        <f t="shared" si="61"/>
        <v>0</v>
      </c>
      <c r="Q125" s="8">
        <f t="shared" si="61"/>
        <v>0</v>
      </c>
      <c r="R125" s="8">
        <f t="shared" si="61"/>
        <v>0</v>
      </c>
    </row>
    <row r="126" spans="4:22" ht="18" hidden="1" customHeight="1" x14ac:dyDescent="0.2">
      <c r="E126" s="10" t="s">
        <v>30</v>
      </c>
      <c r="I126" s="8">
        <f t="shared" si="61"/>
        <v>0</v>
      </c>
      <c r="J126" s="8">
        <f t="shared" si="61"/>
        <v>0</v>
      </c>
      <c r="K126" s="8">
        <f t="shared" si="61"/>
        <v>0</v>
      </c>
      <c r="L126" s="8">
        <f t="shared" si="61"/>
        <v>0</v>
      </c>
      <c r="M126" s="8">
        <f t="shared" si="61"/>
        <v>0</v>
      </c>
      <c r="N126" s="8">
        <f t="shared" si="61"/>
        <v>0</v>
      </c>
      <c r="O126" s="8">
        <f t="shared" si="61"/>
        <v>0</v>
      </c>
      <c r="P126" s="8">
        <f t="shared" si="61"/>
        <v>0</v>
      </c>
      <c r="Q126" s="8">
        <f t="shared" si="61"/>
        <v>0</v>
      </c>
      <c r="R126" s="8">
        <f t="shared" si="61"/>
        <v>0</v>
      </c>
    </row>
    <row r="127" spans="4:22" ht="18" hidden="1" customHeight="1" x14ac:dyDescent="0.2">
      <c r="E127" s="10" t="s">
        <v>19</v>
      </c>
      <c r="I127" s="8">
        <f t="shared" si="61"/>
        <v>0</v>
      </c>
      <c r="J127" s="8">
        <f t="shared" si="61"/>
        <v>0</v>
      </c>
      <c r="K127" s="8">
        <f t="shared" si="61"/>
        <v>0</v>
      </c>
      <c r="L127" s="8">
        <f t="shared" si="61"/>
        <v>0</v>
      </c>
      <c r="M127" s="8">
        <f t="shared" si="61"/>
        <v>0</v>
      </c>
      <c r="N127" s="8">
        <f t="shared" si="61"/>
        <v>0</v>
      </c>
      <c r="O127" s="8">
        <f t="shared" si="61"/>
        <v>0</v>
      </c>
      <c r="P127" s="8">
        <f t="shared" si="61"/>
        <v>0</v>
      </c>
      <c r="Q127" s="8">
        <f t="shared" si="61"/>
        <v>0</v>
      </c>
      <c r="R127" s="8">
        <f t="shared" si="61"/>
        <v>0</v>
      </c>
    </row>
    <row r="128" spans="4:22" ht="18" hidden="1" customHeight="1" x14ac:dyDescent="0.2">
      <c r="E128" s="10" t="s">
        <v>20</v>
      </c>
      <c r="I128" s="8">
        <f t="shared" si="61"/>
        <v>0</v>
      </c>
      <c r="J128" s="8">
        <f t="shared" si="61"/>
        <v>0</v>
      </c>
      <c r="K128" s="8">
        <f t="shared" si="61"/>
        <v>0</v>
      </c>
      <c r="L128" s="8">
        <f t="shared" si="61"/>
        <v>0</v>
      </c>
      <c r="M128" s="8">
        <f t="shared" si="61"/>
        <v>0</v>
      </c>
      <c r="N128" s="8">
        <f t="shared" si="61"/>
        <v>0</v>
      </c>
      <c r="O128" s="8">
        <f t="shared" si="61"/>
        <v>0</v>
      </c>
      <c r="P128" s="8">
        <f t="shared" si="61"/>
        <v>0</v>
      </c>
      <c r="Q128" s="8">
        <f t="shared" si="61"/>
        <v>0</v>
      </c>
      <c r="R128" s="8">
        <f t="shared" si="61"/>
        <v>0</v>
      </c>
    </row>
    <row r="129" spans="4:20" ht="18" hidden="1" customHeight="1" x14ac:dyDescent="0.2">
      <c r="E129" s="10" t="s">
        <v>21</v>
      </c>
      <c r="I129" s="8">
        <f t="shared" si="61"/>
        <v>0</v>
      </c>
      <c r="J129" s="8">
        <f t="shared" si="61"/>
        <v>0</v>
      </c>
      <c r="K129" s="8">
        <f t="shared" si="61"/>
        <v>0</v>
      </c>
      <c r="L129" s="8">
        <f t="shared" si="61"/>
        <v>0</v>
      </c>
      <c r="M129" s="8">
        <f t="shared" si="61"/>
        <v>0</v>
      </c>
      <c r="N129" s="8">
        <f t="shared" si="61"/>
        <v>0</v>
      </c>
      <c r="O129" s="8">
        <f t="shared" si="61"/>
        <v>0</v>
      </c>
      <c r="P129" s="8">
        <f t="shared" si="61"/>
        <v>0</v>
      </c>
      <c r="Q129" s="8">
        <f t="shared" si="61"/>
        <v>0</v>
      </c>
      <c r="R129" s="8">
        <f t="shared" si="61"/>
        <v>0</v>
      </c>
    </row>
    <row r="130" spans="4:20" ht="18" hidden="1" customHeight="1" x14ac:dyDescent="0.2">
      <c r="E130" s="10" t="s">
        <v>22</v>
      </c>
      <c r="I130" s="8">
        <f t="shared" ref="I130:R135" si="62">SUMIFS(I$50:I$74,$B$50:$B$74,$E130)</f>
        <v>0</v>
      </c>
      <c r="J130" s="8">
        <f t="shared" si="62"/>
        <v>0</v>
      </c>
      <c r="K130" s="8">
        <f t="shared" si="62"/>
        <v>0</v>
      </c>
      <c r="L130" s="8">
        <f t="shared" si="62"/>
        <v>0</v>
      </c>
      <c r="M130" s="8">
        <f t="shared" si="62"/>
        <v>0</v>
      </c>
      <c r="N130" s="8">
        <f t="shared" si="62"/>
        <v>0</v>
      </c>
      <c r="O130" s="8">
        <f t="shared" si="62"/>
        <v>0</v>
      </c>
      <c r="P130" s="8">
        <f t="shared" si="62"/>
        <v>0</v>
      </c>
      <c r="Q130" s="8">
        <f t="shared" si="62"/>
        <v>0</v>
      </c>
      <c r="R130" s="8">
        <f t="shared" si="62"/>
        <v>0</v>
      </c>
    </row>
    <row r="131" spans="4:20" ht="18" hidden="1" customHeight="1" x14ac:dyDescent="0.2">
      <c r="E131" s="10" t="s">
        <v>23</v>
      </c>
      <c r="I131" s="8">
        <f t="shared" si="62"/>
        <v>0</v>
      </c>
      <c r="J131" s="8">
        <f t="shared" si="62"/>
        <v>0</v>
      </c>
      <c r="K131" s="8">
        <f t="shared" si="62"/>
        <v>0</v>
      </c>
      <c r="L131" s="8">
        <f t="shared" si="62"/>
        <v>0</v>
      </c>
      <c r="M131" s="8">
        <f t="shared" si="62"/>
        <v>0</v>
      </c>
      <c r="N131" s="8">
        <f t="shared" si="62"/>
        <v>0</v>
      </c>
      <c r="O131" s="8">
        <f t="shared" si="62"/>
        <v>0</v>
      </c>
      <c r="P131" s="8">
        <f t="shared" si="62"/>
        <v>0</v>
      </c>
      <c r="Q131" s="8">
        <f t="shared" si="62"/>
        <v>0</v>
      </c>
      <c r="R131" s="8">
        <f t="shared" si="62"/>
        <v>0</v>
      </c>
    </row>
    <row r="132" spans="4:20" ht="18" hidden="1" customHeight="1" x14ac:dyDescent="0.2">
      <c r="E132" s="10" t="s">
        <v>24</v>
      </c>
      <c r="I132" s="8">
        <f t="shared" si="62"/>
        <v>0</v>
      </c>
      <c r="J132" s="8">
        <f t="shared" si="62"/>
        <v>0</v>
      </c>
      <c r="K132" s="8">
        <f t="shared" si="62"/>
        <v>0</v>
      </c>
      <c r="L132" s="8">
        <f t="shared" si="62"/>
        <v>0</v>
      </c>
      <c r="M132" s="8">
        <f t="shared" si="62"/>
        <v>0</v>
      </c>
      <c r="N132" s="8">
        <f t="shared" si="62"/>
        <v>0</v>
      </c>
      <c r="O132" s="8">
        <f t="shared" si="62"/>
        <v>0</v>
      </c>
      <c r="P132" s="8">
        <f t="shared" si="62"/>
        <v>0</v>
      </c>
      <c r="Q132" s="8">
        <f t="shared" si="62"/>
        <v>0</v>
      </c>
      <c r="R132" s="8">
        <f t="shared" si="62"/>
        <v>0</v>
      </c>
    </row>
    <row r="133" spans="4:20" ht="18" hidden="1" customHeight="1" x14ac:dyDescent="0.2">
      <c r="E133" s="10" t="s">
        <v>25</v>
      </c>
      <c r="I133" s="8">
        <f t="shared" si="62"/>
        <v>0</v>
      </c>
      <c r="J133" s="8">
        <f t="shared" si="62"/>
        <v>0</v>
      </c>
      <c r="K133" s="8">
        <f t="shared" si="62"/>
        <v>0</v>
      </c>
      <c r="L133" s="8">
        <f t="shared" si="62"/>
        <v>0</v>
      </c>
      <c r="M133" s="9">
        <f t="shared" si="62"/>
        <v>0</v>
      </c>
      <c r="N133" s="8">
        <f t="shared" si="62"/>
        <v>0</v>
      </c>
      <c r="O133" s="8">
        <f t="shared" si="62"/>
        <v>0</v>
      </c>
      <c r="P133" s="8">
        <f t="shared" si="62"/>
        <v>0</v>
      </c>
      <c r="Q133" s="8">
        <f t="shared" si="62"/>
        <v>0</v>
      </c>
      <c r="R133" s="8">
        <f t="shared" si="62"/>
        <v>0</v>
      </c>
    </row>
    <row r="134" spans="4:20" ht="18" hidden="1" customHeight="1" x14ac:dyDescent="0.2">
      <c r="E134" s="10" t="s">
        <v>26</v>
      </c>
      <c r="I134" s="8">
        <f t="shared" si="62"/>
        <v>0</v>
      </c>
      <c r="J134" s="8">
        <f t="shared" si="62"/>
        <v>0</v>
      </c>
      <c r="K134" s="8">
        <f t="shared" si="62"/>
        <v>0</v>
      </c>
      <c r="L134" s="8">
        <f t="shared" si="62"/>
        <v>0</v>
      </c>
      <c r="M134" s="8">
        <f t="shared" si="62"/>
        <v>0</v>
      </c>
      <c r="N134" s="8">
        <f t="shared" si="62"/>
        <v>0</v>
      </c>
      <c r="O134" s="8">
        <f t="shared" si="62"/>
        <v>0</v>
      </c>
      <c r="P134" s="8">
        <f t="shared" si="62"/>
        <v>0</v>
      </c>
      <c r="Q134" s="8">
        <f t="shared" si="62"/>
        <v>0</v>
      </c>
      <c r="R134" s="8">
        <f t="shared" si="62"/>
        <v>0</v>
      </c>
    </row>
    <row r="135" spans="4:20" ht="18" hidden="1" customHeight="1" x14ac:dyDescent="0.2">
      <c r="E135" s="10" t="s">
        <v>29</v>
      </c>
      <c r="I135" s="8">
        <f t="shared" si="62"/>
        <v>0</v>
      </c>
      <c r="J135" s="8">
        <f t="shared" si="62"/>
        <v>0</v>
      </c>
      <c r="K135" s="8">
        <f t="shared" si="62"/>
        <v>0</v>
      </c>
      <c r="L135" s="8">
        <f t="shared" si="62"/>
        <v>0</v>
      </c>
      <c r="M135" s="8">
        <f t="shared" si="62"/>
        <v>0</v>
      </c>
      <c r="N135" s="8">
        <f t="shared" si="62"/>
        <v>0</v>
      </c>
      <c r="O135" s="8">
        <f t="shared" si="62"/>
        <v>0</v>
      </c>
      <c r="P135" s="8">
        <f t="shared" si="62"/>
        <v>0</v>
      </c>
      <c r="Q135" s="8">
        <f t="shared" si="62"/>
        <v>0</v>
      </c>
      <c r="R135" s="8">
        <f t="shared" si="62"/>
        <v>0</v>
      </c>
    </row>
    <row r="136" spans="4:20" s="16" customFormat="1" ht="18" hidden="1" customHeight="1" x14ac:dyDescent="0.25">
      <c r="D136" s="36"/>
      <c r="E136" s="38" t="s">
        <v>6</v>
      </c>
      <c r="H136" s="37"/>
      <c r="I136" s="6">
        <f>SUM(I137:I152)</f>
        <v>0</v>
      </c>
      <c r="J136" s="6">
        <f t="shared" ref="J136:R136" si="63">SUM(J137:J152)</f>
        <v>0</v>
      </c>
      <c r="K136" s="6">
        <f t="shared" si="63"/>
        <v>0</v>
      </c>
      <c r="L136" s="6">
        <f t="shared" si="63"/>
        <v>0</v>
      </c>
      <c r="M136" s="6">
        <f t="shared" si="63"/>
        <v>0</v>
      </c>
      <c r="N136" s="6">
        <f t="shared" si="63"/>
        <v>0</v>
      </c>
      <c r="O136" s="6">
        <f t="shared" si="63"/>
        <v>0</v>
      </c>
      <c r="P136" s="6">
        <f t="shared" si="63"/>
        <v>0</v>
      </c>
      <c r="Q136" s="6">
        <f t="shared" si="63"/>
        <v>0</v>
      </c>
      <c r="R136" s="6">
        <f t="shared" si="63"/>
        <v>0</v>
      </c>
      <c r="T136" s="17"/>
    </row>
    <row r="137" spans="4:20" ht="18" hidden="1" customHeight="1" x14ac:dyDescent="0.2">
      <c r="E137" s="4" t="s">
        <v>27</v>
      </c>
      <c r="I137" s="8">
        <f t="shared" ref="I137:R146" si="64">SUMIFS(I$82:I$86,$B$82:$B$86,$E137)</f>
        <v>0</v>
      </c>
      <c r="J137" s="8">
        <f t="shared" si="64"/>
        <v>0</v>
      </c>
      <c r="K137" s="8">
        <f t="shared" si="64"/>
        <v>0</v>
      </c>
      <c r="L137" s="8">
        <f t="shared" si="64"/>
        <v>0</v>
      </c>
      <c r="M137" s="8">
        <f t="shared" si="64"/>
        <v>0</v>
      </c>
      <c r="N137" s="8">
        <f t="shared" si="64"/>
        <v>0</v>
      </c>
      <c r="O137" s="8">
        <f t="shared" si="64"/>
        <v>0</v>
      </c>
      <c r="P137" s="8">
        <f t="shared" si="64"/>
        <v>0</v>
      </c>
      <c r="Q137" s="8">
        <f t="shared" si="64"/>
        <v>0</v>
      </c>
      <c r="R137" s="8">
        <f t="shared" si="64"/>
        <v>0</v>
      </c>
    </row>
    <row r="138" spans="4:20" ht="18" hidden="1" customHeight="1" x14ac:dyDescent="0.2">
      <c r="E138" s="10" t="s">
        <v>28</v>
      </c>
      <c r="I138" s="8">
        <f t="shared" si="64"/>
        <v>0</v>
      </c>
      <c r="J138" s="8">
        <f t="shared" si="64"/>
        <v>0</v>
      </c>
      <c r="K138" s="8">
        <f t="shared" si="64"/>
        <v>0</v>
      </c>
      <c r="L138" s="8">
        <f t="shared" si="64"/>
        <v>0</v>
      </c>
      <c r="M138" s="8">
        <f t="shared" si="64"/>
        <v>0</v>
      </c>
      <c r="N138" s="8">
        <f t="shared" si="64"/>
        <v>0</v>
      </c>
      <c r="O138" s="8">
        <f t="shared" si="64"/>
        <v>0</v>
      </c>
      <c r="P138" s="8">
        <f t="shared" si="64"/>
        <v>0</v>
      </c>
      <c r="Q138" s="8">
        <f t="shared" si="64"/>
        <v>0</v>
      </c>
      <c r="R138" s="8">
        <f t="shared" si="64"/>
        <v>0</v>
      </c>
    </row>
    <row r="139" spans="4:20" ht="18" hidden="1" customHeight="1" x14ac:dyDescent="0.2">
      <c r="E139" s="10" t="s">
        <v>15</v>
      </c>
      <c r="I139" s="8">
        <f t="shared" si="64"/>
        <v>0</v>
      </c>
      <c r="J139" s="8">
        <f t="shared" si="64"/>
        <v>0</v>
      </c>
      <c r="K139" s="8">
        <f t="shared" si="64"/>
        <v>0</v>
      </c>
      <c r="L139" s="8">
        <f t="shared" si="64"/>
        <v>0</v>
      </c>
      <c r="M139" s="8">
        <f t="shared" si="64"/>
        <v>0</v>
      </c>
      <c r="N139" s="8">
        <f t="shared" si="64"/>
        <v>0</v>
      </c>
      <c r="O139" s="8">
        <f t="shared" si="64"/>
        <v>0</v>
      </c>
      <c r="P139" s="8">
        <f t="shared" si="64"/>
        <v>0</v>
      </c>
      <c r="Q139" s="8">
        <f t="shared" si="64"/>
        <v>0</v>
      </c>
      <c r="R139" s="8">
        <f t="shared" si="64"/>
        <v>0</v>
      </c>
    </row>
    <row r="140" spans="4:20" ht="18" hidden="1" customHeight="1" x14ac:dyDescent="0.2">
      <c r="E140" s="10" t="s">
        <v>16</v>
      </c>
      <c r="I140" s="8">
        <f t="shared" si="64"/>
        <v>0</v>
      </c>
      <c r="J140" s="8">
        <f t="shared" si="64"/>
        <v>0</v>
      </c>
      <c r="K140" s="8">
        <f t="shared" si="64"/>
        <v>0</v>
      </c>
      <c r="L140" s="8">
        <f t="shared" si="64"/>
        <v>0</v>
      </c>
      <c r="M140" s="8">
        <f t="shared" si="64"/>
        <v>0</v>
      </c>
      <c r="N140" s="8">
        <f t="shared" si="64"/>
        <v>0</v>
      </c>
      <c r="O140" s="8">
        <f t="shared" si="64"/>
        <v>0</v>
      </c>
      <c r="P140" s="8">
        <f t="shared" si="64"/>
        <v>0</v>
      </c>
      <c r="Q140" s="8">
        <f t="shared" si="64"/>
        <v>0</v>
      </c>
      <c r="R140" s="8">
        <f t="shared" si="64"/>
        <v>0</v>
      </c>
    </row>
    <row r="141" spans="4:20" ht="18" hidden="1" customHeight="1" x14ac:dyDescent="0.2">
      <c r="E141" s="10" t="s">
        <v>17</v>
      </c>
      <c r="I141" s="8">
        <f t="shared" si="64"/>
        <v>0</v>
      </c>
      <c r="J141" s="8">
        <f t="shared" si="64"/>
        <v>0</v>
      </c>
      <c r="K141" s="8">
        <f t="shared" si="64"/>
        <v>0</v>
      </c>
      <c r="L141" s="8">
        <f t="shared" si="64"/>
        <v>0</v>
      </c>
      <c r="M141" s="8">
        <f t="shared" si="64"/>
        <v>0</v>
      </c>
      <c r="N141" s="8">
        <f t="shared" si="64"/>
        <v>0</v>
      </c>
      <c r="O141" s="8">
        <f t="shared" si="64"/>
        <v>0</v>
      </c>
      <c r="P141" s="8">
        <f t="shared" si="64"/>
        <v>0</v>
      </c>
      <c r="Q141" s="8">
        <f t="shared" si="64"/>
        <v>0</v>
      </c>
      <c r="R141" s="8">
        <f t="shared" si="64"/>
        <v>0</v>
      </c>
    </row>
    <row r="142" spans="4:20" ht="18" hidden="1" customHeight="1" x14ac:dyDescent="0.2">
      <c r="E142" s="10" t="s">
        <v>18</v>
      </c>
      <c r="I142" s="8">
        <f t="shared" si="64"/>
        <v>0</v>
      </c>
      <c r="J142" s="8">
        <f t="shared" si="64"/>
        <v>0</v>
      </c>
      <c r="K142" s="8">
        <f t="shared" si="64"/>
        <v>0</v>
      </c>
      <c r="L142" s="8">
        <f t="shared" si="64"/>
        <v>0</v>
      </c>
      <c r="M142" s="8">
        <f t="shared" si="64"/>
        <v>0</v>
      </c>
      <c r="N142" s="8">
        <f t="shared" si="64"/>
        <v>0</v>
      </c>
      <c r="O142" s="8">
        <f t="shared" si="64"/>
        <v>0</v>
      </c>
      <c r="P142" s="8">
        <f t="shared" si="64"/>
        <v>0</v>
      </c>
      <c r="Q142" s="8">
        <f t="shared" si="64"/>
        <v>0</v>
      </c>
      <c r="R142" s="8">
        <f t="shared" si="64"/>
        <v>0</v>
      </c>
    </row>
    <row r="143" spans="4:20" ht="18" hidden="1" customHeight="1" x14ac:dyDescent="0.2">
      <c r="E143" s="10" t="s">
        <v>30</v>
      </c>
      <c r="I143" s="8">
        <f t="shared" si="64"/>
        <v>0</v>
      </c>
      <c r="J143" s="8">
        <f t="shared" si="64"/>
        <v>0</v>
      </c>
      <c r="K143" s="8">
        <f t="shared" si="64"/>
        <v>0</v>
      </c>
      <c r="L143" s="8">
        <f t="shared" si="64"/>
        <v>0</v>
      </c>
      <c r="M143" s="8">
        <f t="shared" si="64"/>
        <v>0</v>
      </c>
      <c r="N143" s="8">
        <f t="shared" si="64"/>
        <v>0</v>
      </c>
      <c r="O143" s="8">
        <f t="shared" si="64"/>
        <v>0</v>
      </c>
      <c r="P143" s="8">
        <f t="shared" si="64"/>
        <v>0</v>
      </c>
      <c r="Q143" s="8">
        <f t="shared" si="64"/>
        <v>0</v>
      </c>
      <c r="R143" s="8">
        <f t="shared" si="64"/>
        <v>0</v>
      </c>
    </row>
    <row r="144" spans="4:20" ht="18" hidden="1" customHeight="1" x14ac:dyDescent="0.2">
      <c r="E144" s="10" t="s">
        <v>19</v>
      </c>
      <c r="I144" s="8">
        <f t="shared" si="64"/>
        <v>0</v>
      </c>
      <c r="J144" s="8">
        <f t="shared" si="64"/>
        <v>0</v>
      </c>
      <c r="K144" s="8">
        <f t="shared" si="64"/>
        <v>0</v>
      </c>
      <c r="L144" s="8">
        <f t="shared" si="64"/>
        <v>0</v>
      </c>
      <c r="M144" s="8">
        <f t="shared" si="64"/>
        <v>0</v>
      </c>
      <c r="N144" s="8">
        <f t="shared" si="64"/>
        <v>0</v>
      </c>
      <c r="O144" s="8">
        <f t="shared" si="64"/>
        <v>0</v>
      </c>
      <c r="P144" s="8">
        <f t="shared" si="64"/>
        <v>0</v>
      </c>
      <c r="Q144" s="8">
        <f t="shared" si="64"/>
        <v>0</v>
      </c>
      <c r="R144" s="8">
        <f t="shared" si="64"/>
        <v>0</v>
      </c>
    </row>
    <row r="145" spans="4:20" ht="18" hidden="1" customHeight="1" x14ac:dyDescent="0.2">
      <c r="E145" s="10" t="s">
        <v>20</v>
      </c>
      <c r="I145" s="8">
        <f t="shared" si="64"/>
        <v>0</v>
      </c>
      <c r="J145" s="8">
        <f t="shared" si="64"/>
        <v>0</v>
      </c>
      <c r="K145" s="8">
        <f t="shared" si="64"/>
        <v>0</v>
      </c>
      <c r="L145" s="8">
        <f t="shared" si="64"/>
        <v>0</v>
      </c>
      <c r="M145" s="8">
        <f t="shared" si="64"/>
        <v>0</v>
      </c>
      <c r="N145" s="8">
        <f t="shared" si="64"/>
        <v>0</v>
      </c>
      <c r="O145" s="8">
        <f t="shared" si="64"/>
        <v>0</v>
      </c>
      <c r="P145" s="8">
        <f t="shared" si="64"/>
        <v>0</v>
      </c>
      <c r="Q145" s="8">
        <f t="shared" si="64"/>
        <v>0</v>
      </c>
      <c r="R145" s="8">
        <f t="shared" si="64"/>
        <v>0</v>
      </c>
    </row>
    <row r="146" spans="4:20" ht="18" hidden="1" customHeight="1" x14ac:dyDescent="0.2">
      <c r="E146" s="10" t="s">
        <v>21</v>
      </c>
      <c r="I146" s="8">
        <f t="shared" si="64"/>
        <v>0</v>
      </c>
      <c r="J146" s="8">
        <f t="shared" si="64"/>
        <v>0</v>
      </c>
      <c r="K146" s="8">
        <f t="shared" si="64"/>
        <v>0</v>
      </c>
      <c r="L146" s="8">
        <f t="shared" si="64"/>
        <v>0</v>
      </c>
      <c r="M146" s="8">
        <f t="shared" si="64"/>
        <v>0</v>
      </c>
      <c r="N146" s="8">
        <f t="shared" si="64"/>
        <v>0</v>
      </c>
      <c r="O146" s="8">
        <f t="shared" si="64"/>
        <v>0</v>
      </c>
      <c r="P146" s="8">
        <f t="shared" si="64"/>
        <v>0</v>
      </c>
      <c r="Q146" s="8">
        <f t="shared" si="64"/>
        <v>0</v>
      </c>
      <c r="R146" s="8">
        <f t="shared" si="64"/>
        <v>0</v>
      </c>
    </row>
    <row r="147" spans="4:20" ht="18" hidden="1" customHeight="1" x14ac:dyDescent="0.2">
      <c r="E147" s="10" t="s">
        <v>22</v>
      </c>
      <c r="I147" s="8">
        <f t="shared" ref="I147:R152" si="65">SUMIFS(I$82:I$86,$B$82:$B$86,$E147)</f>
        <v>0</v>
      </c>
      <c r="J147" s="8">
        <f t="shared" si="65"/>
        <v>0</v>
      </c>
      <c r="K147" s="8">
        <f t="shared" si="65"/>
        <v>0</v>
      </c>
      <c r="L147" s="8">
        <f t="shared" si="65"/>
        <v>0</v>
      </c>
      <c r="M147" s="8">
        <f t="shared" si="65"/>
        <v>0</v>
      </c>
      <c r="N147" s="8">
        <f t="shared" si="65"/>
        <v>0</v>
      </c>
      <c r="O147" s="8">
        <f t="shared" si="65"/>
        <v>0</v>
      </c>
      <c r="P147" s="8">
        <f t="shared" si="65"/>
        <v>0</v>
      </c>
      <c r="Q147" s="8">
        <f t="shared" si="65"/>
        <v>0</v>
      </c>
      <c r="R147" s="8">
        <f t="shared" si="65"/>
        <v>0</v>
      </c>
    </row>
    <row r="148" spans="4:20" ht="18" hidden="1" customHeight="1" x14ac:dyDescent="0.2">
      <c r="E148" s="10" t="s">
        <v>23</v>
      </c>
      <c r="I148" s="8">
        <f t="shared" si="65"/>
        <v>0</v>
      </c>
      <c r="J148" s="8">
        <f t="shared" si="65"/>
        <v>0</v>
      </c>
      <c r="K148" s="8">
        <f t="shared" si="65"/>
        <v>0</v>
      </c>
      <c r="L148" s="8">
        <f t="shared" si="65"/>
        <v>0</v>
      </c>
      <c r="M148" s="8">
        <f t="shared" si="65"/>
        <v>0</v>
      </c>
      <c r="N148" s="8">
        <f t="shared" si="65"/>
        <v>0</v>
      </c>
      <c r="O148" s="8">
        <f t="shared" si="65"/>
        <v>0</v>
      </c>
      <c r="P148" s="8">
        <f t="shared" si="65"/>
        <v>0</v>
      </c>
      <c r="Q148" s="8">
        <f t="shared" si="65"/>
        <v>0</v>
      </c>
      <c r="R148" s="8">
        <f t="shared" si="65"/>
        <v>0</v>
      </c>
    </row>
    <row r="149" spans="4:20" ht="18" hidden="1" customHeight="1" x14ac:dyDescent="0.2">
      <c r="E149" s="10" t="s">
        <v>24</v>
      </c>
      <c r="I149" s="8">
        <f t="shared" si="65"/>
        <v>0</v>
      </c>
      <c r="J149" s="8">
        <f t="shared" si="65"/>
        <v>0</v>
      </c>
      <c r="K149" s="8">
        <f t="shared" si="65"/>
        <v>0</v>
      </c>
      <c r="L149" s="8">
        <f t="shared" si="65"/>
        <v>0</v>
      </c>
      <c r="M149" s="8">
        <f t="shared" si="65"/>
        <v>0</v>
      </c>
      <c r="N149" s="8">
        <f t="shared" si="65"/>
        <v>0</v>
      </c>
      <c r="O149" s="8">
        <f t="shared" si="65"/>
        <v>0</v>
      </c>
      <c r="P149" s="8">
        <f t="shared" si="65"/>
        <v>0</v>
      </c>
      <c r="Q149" s="8">
        <f t="shared" si="65"/>
        <v>0</v>
      </c>
      <c r="R149" s="8">
        <f t="shared" si="65"/>
        <v>0</v>
      </c>
    </row>
    <row r="150" spans="4:20" ht="18" hidden="1" customHeight="1" x14ac:dyDescent="0.2">
      <c r="E150" s="10" t="s">
        <v>25</v>
      </c>
      <c r="I150" s="8">
        <f t="shared" si="65"/>
        <v>0</v>
      </c>
      <c r="J150" s="8">
        <f t="shared" si="65"/>
        <v>0</v>
      </c>
      <c r="K150" s="8">
        <f t="shared" si="65"/>
        <v>0</v>
      </c>
      <c r="L150" s="8">
        <f t="shared" si="65"/>
        <v>0</v>
      </c>
      <c r="M150" s="8">
        <f t="shared" si="65"/>
        <v>0</v>
      </c>
      <c r="N150" s="8">
        <f t="shared" si="65"/>
        <v>0</v>
      </c>
      <c r="O150" s="8">
        <f t="shared" si="65"/>
        <v>0</v>
      </c>
      <c r="P150" s="8">
        <f t="shared" si="65"/>
        <v>0</v>
      </c>
      <c r="Q150" s="8">
        <f t="shared" si="65"/>
        <v>0</v>
      </c>
      <c r="R150" s="8">
        <f t="shared" si="65"/>
        <v>0</v>
      </c>
    </row>
    <row r="151" spans="4:20" ht="18" hidden="1" customHeight="1" x14ac:dyDescent="0.2">
      <c r="E151" s="10" t="s">
        <v>26</v>
      </c>
      <c r="I151" s="8">
        <f t="shared" si="65"/>
        <v>0</v>
      </c>
      <c r="J151" s="8">
        <f t="shared" si="65"/>
        <v>0</v>
      </c>
      <c r="K151" s="8">
        <f t="shared" si="65"/>
        <v>0</v>
      </c>
      <c r="L151" s="8">
        <f t="shared" si="65"/>
        <v>0</v>
      </c>
      <c r="M151" s="8">
        <f t="shared" si="65"/>
        <v>0</v>
      </c>
      <c r="N151" s="8">
        <f t="shared" si="65"/>
        <v>0</v>
      </c>
      <c r="O151" s="8">
        <f t="shared" si="65"/>
        <v>0</v>
      </c>
      <c r="P151" s="8">
        <f t="shared" si="65"/>
        <v>0</v>
      </c>
      <c r="Q151" s="8">
        <f t="shared" si="65"/>
        <v>0</v>
      </c>
      <c r="R151" s="8">
        <f t="shared" si="65"/>
        <v>0</v>
      </c>
    </row>
    <row r="152" spans="4:20" ht="18" hidden="1" customHeight="1" x14ac:dyDescent="0.2">
      <c r="E152" s="10" t="s">
        <v>29</v>
      </c>
      <c r="I152" s="8">
        <f t="shared" si="65"/>
        <v>0</v>
      </c>
      <c r="J152" s="8">
        <f t="shared" si="65"/>
        <v>0</v>
      </c>
      <c r="K152" s="8">
        <f t="shared" si="65"/>
        <v>0</v>
      </c>
      <c r="L152" s="8">
        <f t="shared" si="65"/>
        <v>0</v>
      </c>
      <c r="M152" s="8">
        <f t="shared" si="65"/>
        <v>0</v>
      </c>
      <c r="N152" s="8">
        <f t="shared" si="65"/>
        <v>0</v>
      </c>
      <c r="O152" s="8">
        <f t="shared" si="65"/>
        <v>0</v>
      </c>
      <c r="P152" s="8">
        <f t="shared" si="65"/>
        <v>0</v>
      </c>
      <c r="Q152" s="8">
        <f t="shared" si="65"/>
        <v>0</v>
      </c>
      <c r="R152" s="8">
        <f t="shared" si="65"/>
        <v>0</v>
      </c>
    </row>
    <row r="153" spans="4:20" s="16" customFormat="1" ht="18" hidden="1" customHeight="1" x14ac:dyDescent="0.25">
      <c r="D153" s="36"/>
      <c r="E153" s="39" t="s">
        <v>7</v>
      </c>
      <c r="H153" s="37"/>
      <c r="I153" s="6">
        <f>SUM(I154:I169)</f>
        <v>0</v>
      </c>
      <c r="J153" s="6">
        <f t="shared" ref="J153:R153" si="66">SUM(J154:J169)</f>
        <v>0</v>
      </c>
      <c r="K153" s="6">
        <f t="shared" si="66"/>
        <v>0</v>
      </c>
      <c r="L153" s="6">
        <f t="shared" si="66"/>
        <v>0</v>
      </c>
      <c r="M153" s="6">
        <f t="shared" si="66"/>
        <v>0</v>
      </c>
      <c r="N153" s="6">
        <f t="shared" si="66"/>
        <v>0</v>
      </c>
      <c r="O153" s="6">
        <f t="shared" si="66"/>
        <v>0</v>
      </c>
      <c r="P153" s="6">
        <f t="shared" si="66"/>
        <v>0</v>
      </c>
      <c r="Q153" s="6">
        <f t="shared" si="66"/>
        <v>0</v>
      </c>
      <c r="R153" s="6">
        <f t="shared" si="66"/>
        <v>0</v>
      </c>
      <c r="T153" s="17"/>
    </row>
    <row r="154" spans="4:20" ht="18" hidden="1" customHeight="1" x14ac:dyDescent="0.2">
      <c r="E154" s="4" t="s">
        <v>27</v>
      </c>
      <c r="I154" s="8">
        <f>I103+I120+I137</f>
        <v>0</v>
      </c>
      <c r="J154" s="8">
        <f t="shared" ref="J154:R154" si="67">J103+J120+J137</f>
        <v>0</v>
      </c>
      <c r="K154" s="8">
        <f t="shared" si="67"/>
        <v>0</v>
      </c>
      <c r="L154" s="8">
        <f t="shared" si="67"/>
        <v>0</v>
      </c>
      <c r="M154" s="8">
        <f t="shared" si="67"/>
        <v>0</v>
      </c>
      <c r="N154" s="8">
        <f t="shared" si="67"/>
        <v>0</v>
      </c>
      <c r="O154" s="8">
        <f t="shared" si="67"/>
        <v>0</v>
      </c>
      <c r="P154" s="8">
        <f t="shared" si="67"/>
        <v>0</v>
      </c>
      <c r="Q154" s="8">
        <f t="shared" si="67"/>
        <v>0</v>
      </c>
      <c r="R154" s="8">
        <f t="shared" si="67"/>
        <v>0</v>
      </c>
    </row>
    <row r="155" spans="4:20" ht="18" hidden="1" customHeight="1" x14ac:dyDescent="0.2">
      <c r="E155" s="10" t="s">
        <v>28</v>
      </c>
      <c r="I155" s="8">
        <f t="shared" ref="I155:R169" si="68">I104+I121+I138</f>
        <v>0</v>
      </c>
      <c r="J155" s="8">
        <f t="shared" si="68"/>
        <v>0</v>
      </c>
      <c r="K155" s="8">
        <f t="shared" si="68"/>
        <v>0</v>
      </c>
      <c r="L155" s="8">
        <f t="shared" si="68"/>
        <v>0</v>
      </c>
      <c r="M155" s="8">
        <f t="shared" si="68"/>
        <v>0</v>
      </c>
      <c r="N155" s="8">
        <f t="shared" si="68"/>
        <v>0</v>
      </c>
      <c r="O155" s="8">
        <f t="shared" si="68"/>
        <v>0</v>
      </c>
      <c r="P155" s="8">
        <f t="shared" si="68"/>
        <v>0</v>
      </c>
      <c r="Q155" s="8">
        <f t="shared" si="68"/>
        <v>0</v>
      </c>
      <c r="R155" s="8">
        <f t="shared" si="68"/>
        <v>0</v>
      </c>
    </row>
    <row r="156" spans="4:20" ht="18" hidden="1" customHeight="1" x14ac:dyDescent="0.2">
      <c r="E156" s="10" t="s">
        <v>15</v>
      </c>
      <c r="I156" s="8">
        <f t="shared" si="68"/>
        <v>0</v>
      </c>
      <c r="J156" s="8">
        <f t="shared" si="68"/>
        <v>0</v>
      </c>
      <c r="K156" s="8">
        <f t="shared" si="68"/>
        <v>0</v>
      </c>
      <c r="L156" s="8">
        <f t="shared" si="68"/>
        <v>0</v>
      </c>
      <c r="M156" s="8">
        <f t="shared" si="68"/>
        <v>0</v>
      </c>
      <c r="N156" s="8">
        <f t="shared" si="68"/>
        <v>0</v>
      </c>
      <c r="O156" s="8">
        <f t="shared" si="68"/>
        <v>0</v>
      </c>
      <c r="P156" s="8">
        <f t="shared" si="68"/>
        <v>0</v>
      </c>
      <c r="Q156" s="8">
        <f t="shared" si="68"/>
        <v>0</v>
      </c>
      <c r="R156" s="8">
        <f t="shared" si="68"/>
        <v>0</v>
      </c>
    </row>
    <row r="157" spans="4:20" ht="18" hidden="1" customHeight="1" x14ac:dyDescent="0.2">
      <c r="E157" s="10" t="s">
        <v>16</v>
      </c>
      <c r="I157" s="8">
        <f t="shared" si="68"/>
        <v>0</v>
      </c>
      <c r="J157" s="8">
        <f t="shared" si="68"/>
        <v>0</v>
      </c>
      <c r="K157" s="8">
        <f t="shared" si="68"/>
        <v>0</v>
      </c>
      <c r="L157" s="8">
        <f t="shared" si="68"/>
        <v>0</v>
      </c>
      <c r="M157" s="8">
        <f t="shared" si="68"/>
        <v>0</v>
      </c>
      <c r="N157" s="8">
        <f t="shared" si="68"/>
        <v>0</v>
      </c>
      <c r="O157" s="8">
        <f t="shared" si="68"/>
        <v>0</v>
      </c>
      <c r="P157" s="8">
        <f t="shared" si="68"/>
        <v>0</v>
      </c>
      <c r="Q157" s="8">
        <f t="shared" si="68"/>
        <v>0</v>
      </c>
      <c r="R157" s="8">
        <f t="shared" si="68"/>
        <v>0</v>
      </c>
    </row>
    <row r="158" spans="4:20" ht="18" hidden="1" customHeight="1" x14ac:dyDescent="0.2">
      <c r="E158" s="10" t="s">
        <v>17</v>
      </c>
      <c r="I158" s="8">
        <f t="shared" si="68"/>
        <v>0</v>
      </c>
      <c r="J158" s="8">
        <f t="shared" si="68"/>
        <v>0</v>
      </c>
      <c r="K158" s="8">
        <f t="shared" si="68"/>
        <v>0</v>
      </c>
      <c r="L158" s="8">
        <f t="shared" si="68"/>
        <v>0</v>
      </c>
      <c r="M158" s="8">
        <f t="shared" si="68"/>
        <v>0</v>
      </c>
      <c r="N158" s="8">
        <f t="shared" si="68"/>
        <v>0</v>
      </c>
      <c r="O158" s="8">
        <f t="shared" si="68"/>
        <v>0</v>
      </c>
      <c r="P158" s="8">
        <f t="shared" si="68"/>
        <v>0</v>
      </c>
      <c r="Q158" s="8">
        <f t="shared" si="68"/>
        <v>0</v>
      </c>
      <c r="R158" s="8">
        <f t="shared" si="68"/>
        <v>0</v>
      </c>
    </row>
    <row r="159" spans="4:20" ht="18" hidden="1" customHeight="1" x14ac:dyDescent="0.2">
      <c r="E159" s="10" t="s">
        <v>18</v>
      </c>
      <c r="I159" s="8">
        <f t="shared" si="68"/>
        <v>0</v>
      </c>
      <c r="J159" s="8">
        <f t="shared" si="68"/>
        <v>0</v>
      </c>
      <c r="K159" s="8">
        <f t="shared" si="68"/>
        <v>0</v>
      </c>
      <c r="L159" s="8">
        <f t="shared" si="68"/>
        <v>0</v>
      </c>
      <c r="M159" s="8">
        <f t="shared" si="68"/>
        <v>0</v>
      </c>
      <c r="N159" s="8">
        <f t="shared" si="68"/>
        <v>0</v>
      </c>
      <c r="O159" s="8">
        <f t="shared" si="68"/>
        <v>0</v>
      </c>
      <c r="P159" s="8">
        <f t="shared" si="68"/>
        <v>0</v>
      </c>
      <c r="Q159" s="8">
        <f t="shared" si="68"/>
        <v>0</v>
      </c>
      <c r="R159" s="8">
        <f t="shared" si="68"/>
        <v>0</v>
      </c>
    </row>
    <row r="160" spans="4:20" ht="18" hidden="1" customHeight="1" x14ac:dyDescent="0.2">
      <c r="E160" s="10" t="s">
        <v>30</v>
      </c>
      <c r="I160" s="8">
        <f t="shared" si="68"/>
        <v>0</v>
      </c>
      <c r="J160" s="8">
        <f t="shared" si="68"/>
        <v>0</v>
      </c>
      <c r="K160" s="8">
        <f t="shared" si="68"/>
        <v>0</v>
      </c>
      <c r="L160" s="8">
        <f t="shared" si="68"/>
        <v>0</v>
      </c>
      <c r="M160" s="8">
        <f t="shared" si="68"/>
        <v>0</v>
      </c>
      <c r="N160" s="8">
        <f t="shared" si="68"/>
        <v>0</v>
      </c>
      <c r="O160" s="8">
        <f t="shared" si="68"/>
        <v>0</v>
      </c>
      <c r="P160" s="8">
        <f t="shared" si="68"/>
        <v>0</v>
      </c>
      <c r="Q160" s="8">
        <f t="shared" si="68"/>
        <v>0</v>
      </c>
      <c r="R160" s="8">
        <f t="shared" si="68"/>
        <v>0</v>
      </c>
    </row>
    <row r="161" spans="4:20" ht="18" hidden="1" customHeight="1" x14ac:dyDescent="0.2">
      <c r="E161" s="10" t="s">
        <v>19</v>
      </c>
      <c r="I161" s="8">
        <f t="shared" si="68"/>
        <v>0</v>
      </c>
      <c r="J161" s="8">
        <f t="shared" si="68"/>
        <v>0</v>
      </c>
      <c r="K161" s="8">
        <f t="shared" si="68"/>
        <v>0</v>
      </c>
      <c r="L161" s="8">
        <f t="shared" si="68"/>
        <v>0</v>
      </c>
      <c r="M161" s="8">
        <f t="shared" si="68"/>
        <v>0</v>
      </c>
      <c r="N161" s="8">
        <f t="shared" si="68"/>
        <v>0</v>
      </c>
      <c r="O161" s="8">
        <f t="shared" si="68"/>
        <v>0</v>
      </c>
      <c r="P161" s="8">
        <f t="shared" si="68"/>
        <v>0</v>
      </c>
      <c r="Q161" s="8">
        <f t="shared" si="68"/>
        <v>0</v>
      </c>
      <c r="R161" s="8">
        <f t="shared" si="68"/>
        <v>0</v>
      </c>
    </row>
    <row r="162" spans="4:20" ht="18" hidden="1" customHeight="1" x14ac:dyDescent="0.2">
      <c r="E162" s="10" t="s">
        <v>20</v>
      </c>
      <c r="I162" s="8">
        <f t="shared" si="68"/>
        <v>0</v>
      </c>
      <c r="J162" s="8">
        <f t="shared" si="68"/>
        <v>0</v>
      </c>
      <c r="K162" s="8">
        <f t="shared" si="68"/>
        <v>0</v>
      </c>
      <c r="L162" s="8">
        <f t="shared" si="68"/>
        <v>0</v>
      </c>
      <c r="M162" s="8">
        <f t="shared" si="68"/>
        <v>0</v>
      </c>
      <c r="N162" s="8">
        <f t="shared" si="68"/>
        <v>0</v>
      </c>
      <c r="O162" s="8">
        <f t="shared" si="68"/>
        <v>0</v>
      </c>
      <c r="P162" s="8">
        <f t="shared" si="68"/>
        <v>0</v>
      </c>
      <c r="Q162" s="8">
        <f t="shared" si="68"/>
        <v>0</v>
      </c>
      <c r="R162" s="8">
        <f t="shared" si="68"/>
        <v>0</v>
      </c>
    </row>
    <row r="163" spans="4:20" ht="18" hidden="1" customHeight="1" x14ac:dyDescent="0.2">
      <c r="E163" s="10" t="s">
        <v>21</v>
      </c>
      <c r="I163" s="8">
        <f t="shared" si="68"/>
        <v>0</v>
      </c>
      <c r="J163" s="8">
        <f t="shared" si="68"/>
        <v>0</v>
      </c>
      <c r="K163" s="8">
        <f t="shared" si="68"/>
        <v>0</v>
      </c>
      <c r="L163" s="8">
        <f t="shared" si="68"/>
        <v>0</v>
      </c>
      <c r="M163" s="8">
        <f t="shared" si="68"/>
        <v>0</v>
      </c>
      <c r="N163" s="8">
        <f t="shared" si="68"/>
        <v>0</v>
      </c>
      <c r="O163" s="8">
        <f t="shared" si="68"/>
        <v>0</v>
      </c>
      <c r="P163" s="8">
        <f t="shared" si="68"/>
        <v>0</v>
      </c>
      <c r="Q163" s="8">
        <f t="shared" si="68"/>
        <v>0</v>
      </c>
      <c r="R163" s="8">
        <f t="shared" si="68"/>
        <v>0</v>
      </c>
    </row>
    <row r="164" spans="4:20" ht="18" hidden="1" customHeight="1" x14ac:dyDescent="0.2">
      <c r="E164" s="10" t="s">
        <v>22</v>
      </c>
      <c r="I164" s="8">
        <f t="shared" si="68"/>
        <v>0</v>
      </c>
      <c r="J164" s="8">
        <f t="shared" si="68"/>
        <v>0</v>
      </c>
      <c r="K164" s="8">
        <f t="shared" si="68"/>
        <v>0</v>
      </c>
      <c r="L164" s="8">
        <f t="shared" si="68"/>
        <v>0</v>
      </c>
      <c r="M164" s="8">
        <f t="shared" si="68"/>
        <v>0</v>
      </c>
      <c r="N164" s="8">
        <f t="shared" si="68"/>
        <v>0</v>
      </c>
      <c r="O164" s="8">
        <f t="shared" si="68"/>
        <v>0</v>
      </c>
      <c r="P164" s="8">
        <f t="shared" si="68"/>
        <v>0</v>
      </c>
      <c r="Q164" s="8">
        <f t="shared" si="68"/>
        <v>0</v>
      </c>
      <c r="R164" s="8">
        <f t="shared" si="68"/>
        <v>0</v>
      </c>
    </row>
    <row r="165" spans="4:20" ht="18" hidden="1" customHeight="1" x14ac:dyDescent="0.2">
      <c r="E165" s="10" t="s">
        <v>23</v>
      </c>
      <c r="I165" s="8">
        <f t="shared" si="68"/>
        <v>0</v>
      </c>
      <c r="J165" s="8">
        <f t="shared" si="68"/>
        <v>0</v>
      </c>
      <c r="K165" s="8">
        <f t="shared" si="68"/>
        <v>0</v>
      </c>
      <c r="L165" s="8">
        <f t="shared" si="68"/>
        <v>0</v>
      </c>
      <c r="M165" s="8">
        <f t="shared" si="68"/>
        <v>0</v>
      </c>
      <c r="N165" s="8">
        <f t="shared" si="68"/>
        <v>0</v>
      </c>
      <c r="O165" s="8">
        <f t="shared" si="68"/>
        <v>0</v>
      </c>
      <c r="P165" s="8">
        <f t="shared" si="68"/>
        <v>0</v>
      </c>
      <c r="Q165" s="8">
        <f t="shared" si="68"/>
        <v>0</v>
      </c>
      <c r="R165" s="8">
        <f t="shared" si="68"/>
        <v>0</v>
      </c>
    </row>
    <row r="166" spans="4:20" ht="18" hidden="1" customHeight="1" x14ac:dyDescent="0.2">
      <c r="E166" s="10" t="s">
        <v>24</v>
      </c>
      <c r="I166" s="8">
        <f t="shared" si="68"/>
        <v>0</v>
      </c>
      <c r="J166" s="8">
        <f t="shared" si="68"/>
        <v>0</v>
      </c>
      <c r="K166" s="8">
        <f t="shared" si="68"/>
        <v>0</v>
      </c>
      <c r="L166" s="8">
        <f t="shared" si="68"/>
        <v>0</v>
      </c>
      <c r="M166" s="8">
        <f t="shared" si="68"/>
        <v>0</v>
      </c>
      <c r="N166" s="8">
        <f t="shared" si="68"/>
        <v>0</v>
      </c>
      <c r="O166" s="8">
        <f t="shared" si="68"/>
        <v>0</v>
      </c>
      <c r="P166" s="8">
        <f t="shared" si="68"/>
        <v>0</v>
      </c>
      <c r="Q166" s="8">
        <f t="shared" si="68"/>
        <v>0</v>
      </c>
      <c r="R166" s="8">
        <f t="shared" si="68"/>
        <v>0</v>
      </c>
    </row>
    <row r="167" spans="4:20" s="35" customFormat="1" ht="18" hidden="1" customHeight="1" x14ac:dyDescent="0.2">
      <c r="D167" s="40"/>
      <c r="E167" s="35" t="s">
        <v>25</v>
      </c>
      <c r="I167" s="9">
        <f t="shared" si="68"/>
        <v>0</v>
      </c>
      <c r="J167" s="9">
        <f t="shared" si="68"/>
        <v>0</v>
      </c>
      <c r="K167" s="9">
        <f t="shared" si="68"/>
        <v>0</v>
      </c>
      <c r="L167" s="9">
        <f t="shared" si="68"/>
        <v>0</v>
      </c>
      <c r="M167" s="9">
        <f t="shared" si="68"/>
        <v>0</v>
      </c>
      <c r="N167" s="9">
        <f t="shared" si="68"/>
        <v>0</v>
      </c>
      <c r="O167" s="9">
        <f t="shared" si="68"/>
        <v>0</v>
      </c>
      <c r="P167" s="9">
        <f t="shared" si="68"/>
        <v>0</v>
      </c>
      <c r="Q167" s="9">
        <f t="shared" si="68"/>
        <v>0</v>
      </c>
      <c r="R167" s="9">
        <f t="shared" si="68"/>
        <v>0</v>
      </c>
      <c r="S167" s="10"/>
      <c r="T167" s="8"/>
    </row>
    <row r="168" spans="4:20" ht="18" hidden="1" customHeight="1" x14ac:dyDescent="0.2">
      <c r="E168" s="10" t="s">
        <v>26</v>
      </c>
      <c r="I168" s="8">
        <f t="shared" si="68"/>
        <v>0</v>
      </c>
      <c r="J168" s="8">
        <f t="shared" si="68"/>
        <v>0</v>
      </c>
      <c r="K168" s="8">
        <f t="shared" si="68"/>
        <v>0</v>
      </c>
      <c r="L168" s="8">
        <f t="shared" si="68"/>
        <v>0</v>
      </c>
      <c r="M168" s="8">
        <f t="shared" si="68"/>
        <v>0</v>
      </c>
      <c r="N168" s="8">
        <f t="shared" si="68"/>
        <v>0</v>
      </c>
      <c r="O168" s="8">
        <f t="shared" si="68"/>
        <v>0</v>
      </c>
      <c r="P168" s="8">
        <f t="shared" si="68"/>
        <v>0</v>
      </c>
      <c r="Q168" s="8">
        <f t="shared" si="68"/>
        <v>0</v>
      </c>
      <c r="R168" s="8">
        <f t="shared" si="68"/>
        <v>0</v>
      </c>
    </row>
    <row r="169" spans="4:20" ht="18" hidden="1" customHeight="1" x14ac:dyDescent="0.2">
      <c r="E169" s="10" t="s">
        <v>29</v>
      </c>
      <c r="I169" s="8">
        <f t="shared" si="68"/>
        <v>0</v>
      </c>
      <c r="J169" s="8">
        <f t="shared" si="68"/>
        <v>0</v>
      </c>
      <c r="K169" s="8">
        <f t="shared" si="68"/>
        <v>0</v>
      </c>
      <c r="L169" s="8">
        <f t="shared" si="68"/>
        <v>0</v>
      </c>
      <c r="M169" s="8">
        <f t="shared" si="68"/>
        <v>0</v>
      </c>
      <c r="N169" s="8">
        <f t="shared" si="68"/>
        <v>0</v>
      </c>
      <c r="O169" s="8">
        <f t="shared" si="68"/>
        <v>0</v>
      </c>
      <c r="P169" s="8">
        <f t="shared" si="68"/>
        <v>0</v>
      </c>
      <c r="Q169" s="8">
        <f t="shared" si="68"/>
        <v>0</v>
      </c>
      <c r="R169" s="8">
        <f t="shared" si="68"/>
        <v>0</v>
      </c>
    </row>
    <row r="170" spans="4:20" ht="18" hidden="1" customHeight="1" x14ac:dyDescent="0.2"/>
    <row r="171" spans="4:20" ht="18" hidden="1" customHeight="1" x14ac:dyDescent="0.2">
      <c r="E171" s="4" t="s">
        <v>111</v>
      </c>
      <c r="M171" s="24"/>
    </row>
    <row r="172" spans="4:20" ht="18" hidden="1" customHeight="1" x14ac:dyDescent="0.2">
      <c r="E172" s="10" t="s">
        <v>72</v>
      </c>
      <c r="I172" s="10">
        <f t="shared" ref="I172:L187" si="69">SUMIFS(I$16:I$49,$A$16:$A$49,$E172)</f>
        <v>6302.0085000000008</v>
      </c>
      <c r="J172" s="10">
        <f t="shared" si="69"/>
        <v>8474.9915000000001</v>
      </c>
      <c r="K172" s="10">
        <f t="shared" si="69"/>
        <v>6302.0085000000008</v>
      </c>
      <c r="L172" s="10">
        <f t="shared" si="69"/>
        <v>8658.9915000000001</v>
      </c>
      <c r="M172" s="24">
        <f>SUM(I172:L172)</f>
        <v>29738</v>
      </c>
      <c r="N172" s="24">
        <v>162912</v>
      </c>
      <c r="O172" s="24">
        <f>M172-N172</f>
        <v>-133174</v>
      </c>
    </row>
    <row r="173" spans="4:20" ht="18" hidden="1" customHeight="1" x14ac:dyDescent="0.2">
      <c r="E173" s="10" t="s">
        <v>76</v>
      </c>
      <c r="I173" s="10">
        <f t="shared" si="69"/>
        <v>0</v>
      </c>
      <c r="J173" s="10">
        <f t="shared" si="69"/>
        <v>0</v>
      </c>
      <c r="K173" s="10">
        <f t="shared" si="69"/>
        <v>0</v>
      </c>
      <c r="L173" s="10">
        <f t="shared" si="69"/>
        <v>0</v>
      </c>
      <c r="M173" s="24">
        <f t="shared" ref="M173:M204" si="70">SUM(I173:L173)</f>
        <v>0</v>
      </c>
      <c r="N173" s="24">
        <v>34790</v>
      </c>
      <c r="O173" s="24">
        <f t="shared" ref="O173:O221" si="71">M173-N173</f>
        <v>-34790</v>
      </c>
    </row>
    <row r="174" spans="4:20" ht="18" hidden="1" customHeight="1" x14ac:dyDescent="0.2">
      <c r="E174" s="10" t="s">
        <v>74</v>
      </c>
      <c r="I174" s="10">
        <f t="shared" si="69"/>
        <v>0</v>
      </c>
      <c r="J174" s="10">
        <f t="shared" si="69"/>
        <v>0</v>
      </c>
      <c r="K174" s="10">
        <f t="shared" si="69"/>
        <v>0</v>
      </c>
      <c r="L174" s="10">
        <f t="shared" si="69"/>
        <v>0</v>
      </c>
      <c r="M174" s="41">
        <f t="shared" si="70"/>
        <v>0</v>
      </c>
      <c r="N174" s="24">
        <v>25379</v>
      </c>
      <c r="O174" s="24">
        <f t="shared" si="71"/>
        <v>-25379</v>
      </c>
    </row>
    <row r="175" spans="4:20" ht="18" hidden="1" customHeight="1" x14ac:dyDescent="0.2">
      <c r="E175" s="10" t="s">
        <v>78</v>
      </c>
      <c r="I175" s="10">
        <f t="shared" si="69"/>
        <v>0</v>
      </c>
      <c r="J175" s="10">
        <f t="shared" si="69"/>
        <v>0</v>
      </c>
      <c r="K175" s="10">
        <f t="shared" si="69"/>
        <v>0</v>
      </c>
      <c r="L175" s="10">
        <f t="shared" si="69"/>
        <v>0</v>
      </c>
      <c r="M175" s="24">
        <f t="shared" si="70"/>
        <v>0</v>
      </c>
      <c r="N175" s="24">
        <v>28266</v>
      </c>
      <c r="O175" s="24">
        <f t="shared" si="71"/>
        <v>-28266</v>
      </c>
    </row>
    <row r="176" spans="4:20" ht="18" hidden="1" customHeight="1" x14ac:dyDescent="0.2">
      <c r="E176" s="10" t="s">
        <v>80</v>
      </c>
      <c r="I176" s="10">
        <f t="shared" si="69"/>
        <v>0</v>
      </c>
      <c r="J176" s="10">
        <f t="shared" si="69"/>
        <v>0</v>
      </c>
      <c r="K176" s="10">
        <f t="shared" si="69"/>
        <v>0</v>
      </c>
      <c r="L176" s="10">
        <f t="shared" si="69"/>
        <v>0</v>
      </c>
      <c r="M176" s="24">
        <f t="shared" si="70"/>
        <v>0</v>
      </c>
      <c r="N176" s="24">
        <v>28560</v>
      </c>
      <c r="O176" s="24">
        <f t="shared" si="71"/>
        <v>-28560</v>
      </c>
    </row>
    <row r="177" spans="5:22" ht="18" hidden="1" customHeight="1" x14ac:dyDescent="0.2">
      <c r="E177" s="10" t="s">
        <v>83</v>
      </c>
      <c r="I177" s="10">
        <f t="shared" si="69"/>
        <v>0</v>
      </c>
      <c r="J177" s="10">
        <f t="shared" si="69"/>
        <v>0</v>
      </c>
      <c r="K177" s="10">
        <f t="shared" si="69"/>
        <v>0</v>
      </c>
      <c r="L177" s="10">
        <f t="shared" si="69"/>
        <v>0</v>
      </c>
      <c r="M177" s="24">
        <f t="shared" si="70"/>
        <v>0</v>
      </c>
      <c r="N177" s="24">
        <v>27486</v>
      </c>
      <c r="O177" s="24">
        <f t="shared" si="71"/>
        <v>-27486</v>
      </c>
    </row>
    <row r="178" spans="5:22" ht="18" hidden="1" customHeight="1" x14ac:dyDescent="0.2">
      <c r="E178" s="10" t="s">
        <v>85</v>
      </c>
      <c r="I178" s="10">
        <f t="shared" si="69"/>
        <v>0</v>
      </c>
      <c r="J178" s="10">
        <f t="shared" si="69"/>
        <v>0</v>
      </c>
      <c r="K178" s="10">
        <f t="shared" si="69"/>
        <v>0</v>
      </c>
      <c r="L178" s="10">
        <f t="shared" si="69"/>
        <v>0</v>
      </c>
      <c r="M178" s="24">
        <f t="shared" si="70"/>
        <v>0</v>
      </c>
      <c r="N178" s="24">
        <v>25872</v>
      </c>
      <c r="O178" s="24">
        <f t="shared" si="71"/>
        <v>-25872</v>
      </c>
    </row>
    <row r="179" spans="5:22" ht="18" hidden="1" customHeight="1" x14ac:dyDescent="0.2">
      <c r="E179" s="10" t="s">
        <v>87</v>
      </c>
      <c r="I179" s="10">
        <f t="shared" si="69"/>
        <v>0</v>
      </c>
      <c r="J179" s="10">
        <f t="shared" si="69"/>
        <v>0</v>
      </c>
      <c r="K179" s="10">
        <f t="shared" si="69"/>
        <v>0</v>
      </c>
      <c r="L179" s="10">
        <f t="shared" si="69"/>
        <v>0</v>
      </c>
      <c r="M179" s="24">
        <f t="shared" si="70"/>
        <v>0</v>
      </c>
      <c r="N179" s="24">
        <v>34743</v>
      </c>
      <c r="O179" s="24">
        <f t="shared" si="71"/>
        <v>-34743</v>
      </c>
    </row>
    <row r="180" spans="5:22" ht="18" hidden="1" customHeight="1" x14ac:dyDescent="0.2">
      <c r="E180" s="10" t="s">
        <v>89</v>
      </c>
      <c r="I180" s="10">
        <f t="shared" si="69"/>
        <v>0</v>
      </c>
      <c r="J180" s="10">
        <f t="shared" si="69"/>
        <v>0</v>
      </c>
      <c r="K180" s="10">
        <f t="shared" si="69"/>
        <v>0</v>
      </c>
      <c r="L180" s="10">
        <f t="shared" si="69"/>
        <v>0</v>
      </c>
      <c r="M180" s="24">
        <f t="shared" si="70"/>
        <v>0</v>
      </c>
      <c r="N180" s="24">
        <v>31214</v>
      </c>
      <c r="O180" s="24">
        <f t="shared" si="71"/>
        <v>-31214</v>
      </c>
    </row>
    <row r="181" spans="5:22" ht="18" hidden="1" customHeight="1" x14ac:dyDescent="0.2">
      <c r="E181" s="10" t="s">
        <v>91</v>
      </c>
      <c r="I181" s="10">
        <f t="shared" si="69"/>
        <v>0</v>
      </c>
      <c r="J181" s="10">
        <f t="shared" si="69"/>
        <v>0</v>
      </c>
      <c r="K181" s="10">
        <f t="shared" si="69"/>
        <v>0</v>
      </c>
      <c r="L181" s="10">
        <f t="shared" si="69"/>
        <v>0</v>
      </c>
      <c r="M181" s="24">
        <f t="shared" si="70"/>
        <v>0</v>
      </c>
      <c r="N181" s="24">
        <v>25295</v>
      </c>
      <c r="O181" s="24">
        <f t="shared" si="71"/>
        <v>-25295</v>
      </c>
    </row>
    <row r="182" spans="5:22" ht="18" hidden="1" customHeight="1" x14ac:dyDescent="0.2">
      <c r="E182" s="10" t="s">
        <v>93</v>
      </c>
      <c r="I182" s="10">
        <f t="shared" si="69"/>
        <v>0</v>
      </c>
      <c r="J182" s="10">
        <f t="shared" si="69"/>
        <v>0</v>
      </c>
      <c r="K182" s="10">
        <f t="shared" si="69"/>
        <v>0</v>
      </c>
      <c r="L182" s="10">
        <f t="shared" si="69"/>
        <v>0</v>
      </c>
      <c r="M182" s="41">
        <f t="shared" si="70"/>
        <v>0</v>
      </c>
      <c r="N182" s="24">
        <v>28523</v>
      </c>
      <c r="O182" s="24">
        <f t="shared" si="71"/>
        <v>-28523</v>
      </c>
    </row>
    <row r="183" spans="5:22" ht="18" hidden="1" customHeight="1" x14ac:dyDescent="0.2">
      <c r="E183" s="10" t="s">
        <v>95</v>
      </c>
      <c r="I183" s="10">
        <f t="shared" si="69"/>
        <v>0</v>
      </c>
      <c r="J183" s="10">
        <f t="shared" si="69"/>
        <v>0</v>
      </c>
      <c r="K183" s="10">
        <f t="shared" si="69"/>
        <v>0</v>
      </c>
      <c r="L183" s="10">
        <f t="shared" si="69"/>
        <v>0</v>
      </c>
      <c r="M183" s="24">
        <f t="shared" si="70"/>
        <v>0</v>
      </c>
      <c r="N183" s="24">
        <v>31405</v>
      </c>
      <c r="O183" s="24">
        <f t="shared" si="71"/>
        <v>-31405</v>
      </c>
    </row>
    <row r="184" spans="5:22" ht="18" hidden="1" customHeight="1" x14ac:dyDescent="0.2">
      <c r="E184" s="10" t="s">
        <v>97</v>
      </c>
      <c r="I184" s="10">
        <f t="shared" si="69"/>
        <v>0</v>
      </c>
      <c r="J184" s="10">
        <f t="shared" si="69"/>
        <v>0</v>
      </c>
      <c r="K184" s="10">
        <f t="shared" si="69"/>
        <v>0</v>
      </c>
      <c r="L184" s="10">
        <f t="shared" si="69"/>
        <v>0</v>
      </c>
      <c r="M184" s="24">
        <f t="shared" si="70"/>
        <v>0</v>
      </c>
      <c r="N184" s="24">
        <v>26623</v>
      </c>
      <c r="O184" s="24">
        <f t="shared" si="71"/>
        <v>-26623</v>
      </c>
    </row>
    <row r="185" spans="5:22" ht="18" hidden="1" customHeight="1" x14ac:dyDescent="0.2">
      <c r="E185" s="10" t="s">
        <v>99</v>
      </c>
      <c r="I185" s="10">
        <f t="shared" si="69"/>
        <v>0</v>
      </c>
      <c r="J185" s="10">
        <f t="shared" si="69"/>
        <v>0</v>
      </c>
      <c r="K185" s="10">
        <f t="shared" si="69"/>
        <v>0</v>
      </c>
      <c r="L185" s="10">
        <f t="shared" si="69"/>
        <v>0</v>
      </c>
      <c r="M185" s="24">
        <f t="shared" si="70"/>
        <v>0</v>
      </c>
      <c r="N185" s="24">
        <v>29841</v>
      </c>
      <c r="O185" s="24">
        <f t="shared" si="71"/>
        <v>-29841</v>
      </c>
      <c r="P185" s="41"/>
    </row>
    <row r="186" spans="5:22" ht="18" hidden="1" customHeight="1" x14ac:dyDescent="0.2">
      <c r="E186" s="10" t="s">
        <v>101</v>
      </c>
      <c r="I186" s="10">
        <f t="shared" si="69"/>
        <v>0</v>
      </c>
      <c r="J186" s="10">
        <f t="shared" si="69"/>
        <v>0</v>
      </c>
      <c r="K186" s="10">
        <f t="shared" si="69"/>
        <v>0</v>
      </c>
      <c r="L186" s="10">
        <f t="shared" si="69"/>
        <v>0</v>
      </c>
      <c r="M186" s="24">
        <f t="shared" si="70"/>
        <v>0</v>
      </c>
      <c r="N186" s="24">
        <v>33205</v>
      </c>
      <c r="O186" s="24">
        <f t="shared" si="71"/>
        <v>-33205</v>
      </c>
    </row>
    <row r="187" spans="5:22" ht="18" hidden="1" customHeight="1" x14ac:dyDescent="0.2">
      <c r="E187" s="10" t="s">
        <v>103</v>
      </c>
      <c r="I187" s="10">
        <f t="shared" si="69"/>
        <v>0</v>
      </c>
      <c r="J187" s="10">
        <f t="shared" si="69"/>
        <v>0</v>
      </c>
      <c r="K187" s="10">
        <f t="shared" si="69"/>
        <v>0</v>
      </c>
      <c r="L187" s="10">
        <f t="shared" si="69"/>
        <v>0</v>
      </c>
      <c r="M187" s="24">
        <f t="shared" si="70"/>
        <v>0</v>
      </c>
      <c r="N187" s="24">
        <v>32756</v>
      </c>
      <c r="O187" s="24">
        <f t="shared" si="71"/>
        <v>-32756</v>
      </c>
    </row>
    <row r="188" spans="5:22" ht="18" hidden="1" customHeight="1" x14ac:dyDescent="0.2">
      <c r="M188" s="24"/>
    </row>
    <row r="189" spans="5:22" ht="18" hidden="1" customHeight="1" x14ac:dyDescent="0.2">
      <c r="E189" s="10" t="s">
        <v>73</v>
      </c>
      <c r="I189" s="10">
        <f t="shared" ref="I189:L204" si="72">SUMIFS(I$16:I$49,$A$16:$A$49,$E189)</f>
        <v>5358.1669032969976</v>
      </c>
      <c r="J189" s="10">
        <f t="shared" si="72"/>
        <v>5771.4513426217</v>
      </c>
      <c r="K189" s="10">
        <f t="shared" si="72"/>
        <v>3994.4010959260017</v>
      </c>
      <c r="L189" s="10">
        <f t="shared" si="72"/>
        <v>5916.007507897355</v>
      </c>
      <c r="M189" s="41">
        <f t="shared" si="70"/>
        <v>21040.026849742055</v>
      </c>
      <c r="N189" s="24">
        <v>319056</v>
      </c>
      <c r="O189" s="24">
        <f t="shared" si="71"/>
        <v>-298015.97315025795</v>
      </c>
      <c r="S189" s="24">
        <v>319056</v>
      </c>
      <c r="T189" s="8">
        <f>1325+23+703</f>
        <v>2051</v>
      </c>
      <c r="U189" s="24">
        <f>M189-S189</f>
        <v>-298015.97315025795</v>
      </c>
      <c r="V189" s="24"/>
    </row>
    <row r="190" spans="5:22" ht="18" hidden="1" customHeight="1" x14ac:dyDescent="0.2">
      <c r="E190" s="10" t="s">
        <v>77</v>
      </c>
      <c r="I190" s="10">
        <f t="shared" si="72"/>
        <v>0</v>
      </c>
      <c r="J190" s="10">
        <f t="shared" si="72"/>
        <v>0</v>
      </c>
      <c r="K190" s="10">
        <f t="shared" si="72"/>
        <v>0</v>
      </c>
      <c r="L190" s="10">
        <f t="shared" si="72"/>
        <v>0</v>
      </c>
      <c r="M190" s="41">
        <f t="shared" si="70"/>
        <v>0</v>
      </c>
      <c r="N190" s="24">
        <v>19161</v>
      </c>
      <c r="O190" s="24">
        <f t="shared" si="71"/>
        <v>-19161</v>
      </c>
    </row>
    <row r="191" spans="5:22" ht="18" hidden="1" customHeight="1" x14ac:dyDescent="0.2">
      <c r="E191" s="10" t="s">
        <v>75</v>
      </c>
      <c r="I191" s="10">
        <f t="shared" si="72"/>
        <v>0</v>
      </c>
      <c r="J191" s="10">
        <f t="shared" si="72"/>
        <v>0</v>
      </c>
      <c r="K191" s="10">
        <f t="shared" si="72"/>
        <v>0</v>
      </c>
      <c r="L191" s="10">
        <f t="shared" si="72"/>
        <v>0</v>
      </c>
      <c r="M191" s="41">
        <f t="shared" si="70"/>
        <v>0</v>
      </c>
      <c r="N191" s="24">
        <v>20716</v>
      </c>
      <c r="O191" s="24">
        <f t="shared" si="71"/>
        <v>-20716</v>
      </c>
    </row>
    <row r="192" spans="5:22" ht="18" hidden="1" customHeight="1" x14ac:dyDescent="0.2">
      <c r="E192" s="10" t="s">
        <v>79</v>
      </c>
      <c r="I192" s="10">
        <f t="shared" si="72"/>
        <v>0</v>
      </c>
      <c r="J192" s="10">
        <f t="shared" si="72"/>
        <v>0</v>
      </c>
      <c r="K192" s="10">
        <f t="shared" si="72"/>
        <v>0</v>
      </c>
      <c r="L192" s="10">
        <f t="shared" si="72"/>
        <v>0</v>
      </c>
      <c r="M192" s="41">
        <f t="shared" si="70"/>
        <v>0</v>
      </c>
      <c r="N192" s="24">
        <v>18981</v>
      </c>
      <c r="O192" s="24">
        <f t="shared" si="71"/>
        <v>-18981</v>
      </c>
    </row>
    <row r="193" spans="5:17" ht="18" hidden="1" customHeight="1" x14ac:dyDescent="0.2">
      <c r="E193" s="10" t="s">
        <v>81</v>
      </c>
      <c r="I193" s="10">
        <f t="shared" si="72"/>
        <v>0</v>
      </c>
      <c r="J193" s="10">
        <f t="shared" si="72"/>
        <v>0</v>
      </c>
      <c r="K193" s="10">
        <f t="shared" si="72"/>
        <v>0</v>
      </c>
      <c r="L193" s="10">
        <f t="shared" si="72"/>
        <v>0</v>
      </c>
      <c r="M193" s="41">
        <f t="shared" si="70"/>
        <v>0</v>
      </c>
      <c r="N193" s="24">
        <v>18580</v>
      </c>
      <c r="O193" s="24">
        <f t="shared" si="71"/>
        <v>-18580</v>
      </c>
    </row>
    <row r="194" spans="5:17" ht="18" hidden="1" customHeight="1" x14ac:dyDescent="0.2">
      <c r="E194" s="10" t="s">
        <v>84</v>
      </c>
      <c r="I194" s="10">
        <f t="shared" si="72"/>
        <v>0</v>
      </c>
      <c r="J194" s="10">
        <f t="shared" si="72"/>
        <v>0</v>
      </c>
      <c r="K194" s="10">
        <f t="shared" si="72"/>
        <v>0</v>
      </c>
      <c r="L194" s="10">
        <f t="shared" si="72"/>
        <v>0</v>
      </c>
      <c r="M194" s="41">
        <f t="shared" si="70"/>
        <v>0</v>
      </c>
      <c r="N194" s="24">
        <v>20129</v>
      </c>
      <c r="O194" s="24">
        <f t="shared" si="71"/>
        <v>-20129</v>
      </c>
    </row>
    <row r="195" spans="5:17" ht="18" hidden="1" customHeight="1" x14ac:dyDescent="0.2">
      <c r="E195" s="10" t="s">
        <v>86</v>
      </c>
      <c r="I195" s="10">
        <f t="shared" si="72"/>
        <v>0</v>
      </c>
      <c r="J195" s="10">
        <f t="shared" si="72"/>
        <v>0</v>
      </c>
      <c r="K195" s="10">
        <f t="shared" si="72"/>
        <v>0</v>
      </c>
      <c r="L195" s="10">
        <f t="shared" si="72"/>
        <v>0</v>
      </c>
      <c r="M195" s="41">
        <f t="shared" si="70"/>
        <v>0</v>
      </c>
      <c r="N195" s="24">
        <v>21769</v>
      </c>
      <c r="O195" s="24">
        <f t="shared" si="71"/>
        <v>-21769</v>
      </c>
    </row>
    <row r="196" spans="5:17" ht="18" hidden="1" customHeight="1" x14ac:dyDescent="0.2">
      <c r="E196" s="10" t="s">
        <v>88</v>
      </c>
      <c r="I196" s="10">
        <f t="shared" si="72"/>
        <v>0</v>
      </c>
      <c r="J196" s="10">
        <f t="shared" si="72"/>
        <v>0</v>
      </c>
      <c r="K196" s="10">
        <f t="shared" si="72"/>
        <v>0</v>
      </c>
      <c r="L196" s="10">
        <f t="shared" si="72"/>
        <v>0</v>
      </c>
      <c r="M196" s="41">
        <f t="shared" si="70"/>
        <v>0</v>
      </c>
      <c r="N196" s="24">
        <v>20152</v>
      </c>
      <c r="O196" s="24">
        <f t="shared" si="71"/>
        <v>-20152</v>
      </c>
    </row>
    <row r="197" spans="5:17" ht="18" hidden="1" customHeight="1" x14ac:dyDescent="0.2">
      <c r="E197" s="10" t="s">
        <v>90</v>
      </c>
      <c r="I197" s="10">
        <f t="shared" si="72"/>
        <v>0</v>
      </c>
      <c r="J197" s="10">
        <f t="shared" si="72"/>
        <v>0</v>
      </c>
      <c r="K197" s="10">
        <f t="shared" si="72"/>
        <v>0</v>
      </c>
      <c r="L197" s="10">
        <f t="shared" si="72"/>
        <v>0</v>
      </c>
      <c r="M197" s="41">
        <f t="shared" si="70"/>
        <v>0</v>
      </c>
      <c r="N197" s="24">
        <v>18060</v>
      </c>
      <c r="O197" s="24">
        <f t="shared" si="71"/>
        <v>-18060</v>
      </c>
    </row>
    <row r="198" spans="5:17" ht="18" hidden="1" customHeight="1" x14ac:dyDescent="0.2">
      <c r="E198" s="10" t="s">
        <v>92</v>
      </c>
      <c r="I198" s="10">
        <f t="shared" si="72"/>
        <v>0</v>
      </c>
      <c r="J198" s="10">
        <f t="shared" si="72"/>
        <v>0</v>
      </c>
      <c r="K198" s="10">
        <f t="shared" si="72"/>
        <v>0</v>
      </c>
      <c r="L198" s="10">
        <f t="shared" si="72"/>
        <v>0</v>
      </c>
      <c r="M198" s="41">
        <f t="shared" si="70"/>
        <v>0</v>
      </c>
      <c r="N198" s="24">
        <v>23706</v>
      </c>
      <c r="O198" s="24">
        <f t="shared" si="71"/>
        <v>-23706</v>
      </c>
    </row>
    <row r="199" spans="5:17" ht="18" hidden="1" customHeight="1" x14ac:dyDescent="0.2">
      <c r="E199" s="10" t="s">
        <v>94</v>
      </c>
      <c r="I199" s="10">
        <f t="shared" si="72"/>
        <v>0</v>
      </c>
      <c r="J199" s="10">
        <f t="shared" si="72"/>
        <v>0</v>
      </c>
      <c r="K199" s="10">
        <f t="shared" si="72"/>
        <v>0</v>
      </c>
      <c r="L199" s="10">
        <f t="shared" si="72"/>
        <v>0</v>
      </c>
      <c r="M199" s="41">
        <f t="shared" si="70"/>
        <v>0</v>
      </c>
      <c r="N199" s="24">
        <v>16809</v>
      </c>
      <c r="O199" s="24">
        <f t="shared" si="71"/>
        <v>-16809</v>
      </c>
    </row>
    <row r="200" spans="5:17" ht="18" hidden="1" customHeight="1" x14ac:dyDescent="0.2">
      <c r="E200" s="10" t="s">
        <v>96</v>
      </c>
      <c r="I200" s="10">
        <f t="shared" si="72"/>
        <v>0</v>
      </c>
      <c r="J200" s="10">
        <f t="shared" si="72"/>
        <v>0</v>
      </c>
      <c r="K200" s="10">
        <f t="shared" si="72"/>
        <v>0</v>
      </c>
      <c r="L200" s="10">
        <f t="shared" si="72"/>
        <v>0</v>
      </c>
      <c r="M200" s="41">
        <f t="shared" si="70"/>
        <v>0</v>
      </c>
      <c r="N200" s="24">
        <v>17482</v>
      </c>
      <c r="O200" s="24">
        <f t="shared" si="71"/>
        <v>-17482</v>
      </c>
    </row>
    <row r="201" spans="5:17" ht="18" hidden="1" customHeight="1" x14ac:dyDescent="0.2">
      <c r="E201" s="10" t="s">
        <v>98</v>
      </c>
      <c r="I201" s="10">
        <f t="shared" si="72"/>
        <v>0</v>
      </c>
      <c r="J201" s="10">
        <f t="shared" si="72"/>
        <v>0</v>
      </c>
      <c r="K201" s="10">
        <f t="shared" si="72"/>
        <v>0</v>
      </c>
      <c r="L201" s="10">
        <f t="shared" si="72"/>
        <v>0</v>
      </c>
      <c r="M201" s="41">
        <f t="shared" si="70"/>
        <v>0</v>
      </c>
      <c r="N201" s="24">
        <v>19413</v>
      </c>
      <c r="O201" s="24">
        <f t="shared" si="71"/>
        <v>-19413</v>
      </c>
    </row>
    <row r="202" spans="5:17" ht="18" hidden="1" customHeight="1" x14ac:dyDescent="0.2">
      <c r="E202" s="10" t="s">
        <v>100</v>
      </c>
      <c r="I202" s="10">
        <f t="shared" si="72"/>
        <v>0</v>
      </c>
      <c r="J202" s="10">
        <f t="shared" si="72"/>
        <v>0</v>
      </c>
      <c r="K202" s="10">
        <f t="shared" si="72"/>
        <v>0</v>
      </c>
      <c r="L202" s="10">
        <f t="shared" si="72"/>
        <v>0</v>
      </c>
      <c r="M202" s="41">
        <f t="shared" si="70"/>
        <v>0</v>
      </c>
      <c r="N202" s="24">
        <v>18983</v>
      </c>
      <c r="O202" s="24">
        <f t="shared" si="71"/>
        <v>-18983</v>
      </c>
      <c r="P202" s="24"/>
      <c r="Q202" s="24"/>
    </row>
    <row r="203" spans="5:17" ht="18" hidden="1" customHeight="1" x14ac:dyDescent="0.2">
      <c r="E203" s="10" t="s">
        <v>102</v>
      </c>
      <c r="I203" s="10">
        <f t="shared" si="72"/>
        <v>0</v>
      </c>
      <c r="J203" s="10">
        <f t="shared" si="72"/>
        <v>0</v>
      </c>
      <c r="K203" s="10">
        <f t="shared" si="72"/>
        <v>0</v>
      </c>
      <c r="L203" s="10">
        <f t="shared" si="72"/>
        <v>0</v>
      </c>
      <c r="M203" s="41">
        <f t="shared" si="70"/>
        <v>0</v>
      </c>
      <c r="N203" s="24">
        <v>21568</v>
      </c>
      <c r="O203" s="24">
        <f t="shared" si="71"/>
        <v>-21568</v>
      </c>
    </row>
    <row r="204" spans="5:17" ht="18" hidden="1" customHeight="1" x14ac:dyDescent="0.2">
      <c r="E204" s="10" t="s">
        <v>104</v>
      </c>
      <c r="I204" s="10">
        <f t="shared" si="72"/>
        <v>0</v>
      </c>
      <c r="J204" s="10">
        <f t="shared" si="72"/>
        <v>0</v>
      </c>
      <c r="K204" s="10">
        <f t="shared" si="72"/>
        <v>0</v>
      </c>
      <c r="L204" s="10">
        <f t="shared" si="72"/>
        <v>0</v>
      </c>
      <c r="M204" s="24">
        <f t="shared" si="70"/>
        <v>0</v>
      </c>
      <c r="N204" s="24">
        <v>32647</v>
      </c>
      <c r="O204" s="24">
        <f t="shared" si="71"/>
        <v>-32647</v>
      </c>
    </row>
    <row r="205" spans="5:17" ht="18" hidden="1" customHeight="1" x14ac:dyDescent="0.2">
      <c r="M205" s="24"/>
    </row>
    <row r="206" spans="5:17" ht="18" hidden="1" customHeight="1" x14ac:dyDescent="0.2">
      <c r="E206" s="10" t="s">
        <v>106</v>
      </c>
      <c r="I206" s="10">
        <f t="shared" ref="I206:L221" si="73">SUMIFS(I$16:I$49,$A$16:$A$49,$E206)</f>
        <v>0</v>
      </c>
      <c r="J206" s="10">
        <f t="shared" si="73"/>
        <v>0</v>
      </c>
      <c r="K206" s="10">
        <f t="shared" si="73"/>
        <v>0</v>
      </c>
      <c r="L206" s="10">
        <f t="shared" si="73"/>
        <v>0</v>
      </c>
      <c r="M206" s="24">
        <f t="shared" ref="M206:M221" si="74">SUM(I206:L206)</f>
        <v>0</v>
      </c>
      <c r="N206" s="24">
        <v>42580</v>
      </c>
      <c r="O206" s="24">
        <f t="shared" si="71"/>
        <v>-42580</v>
      </c>
    </row>
    <row r="207" spans="5:17" ht="18" hidden="1" customHeight="1" x14ac:dyDescent="0.2">
      <c r="E207" s="10" t="s">
        <v>112</v>
      </c>
      <c r="I207" s="10">
        <f t="shared" si="73"/>
        <v>0</v>
      </c>
      <c r="J207" s="10">
        <f t="shared" si="73"/>
        <v>0</v>
      </c>
      <c r="K207" s="10">
        <f t="shared" si="73"/>
        <v>0</v>
      </c>
      <c r="L207" s="10">
        <f t="shared" si="73"/>
        <v>0</v>
      </c>
      <c r="M207" s="24">
        <f t="shared" si="74"/>
        <v>0</v>
      </c>
      <c r="O207" s="24">
        <f t="shared" si="71"/>
        <v>0</v>
      </c>
    </row>
    <row r="208" spans="5:17" ht="18" hidden="1" customHeight="1" x14ac:dyDescent="0.2">
      <c r="E208" s="10" t="s">
        <v>113</v>
      </c>
      <c r="I208" s="10">
        <f t="shared" si="73"/>
        <v>0</v>
      </c>
      <c r="J208" s="10">
        <f t="shared" si="73"/>
        <v>0</v>
      </c>
      <c r="K208" s="10">
        <f t="shared" si="73"/>
        <v>0</v>
      </c>
      <c r="L208" s="10">
        <f t="shared" si="73"/>
        <v>0</v>
      </c>
      <c r="M208" s="24">
        <f t="shared" si="74"/>
        <v>0</v>
      </c>
      <c r="O208" s="24">
        <f t="shared" si="71"/>
        <v>0</v>
      </c>
    </row>
    <row r="209" spans="5:15" ht="18" hidden="1" customHeight="1" x14ac:dyDescent="0.2">
      <c r="E209" s="10" t="s">
        <v>114</v>
      </c>
      <c r="I209" s="10">
        <f t="shared" si="73"/>
        <v>0</v>
      </c>
      <c r="J209" s="10">
        <f t="shared" si="73"/>
        <v>0</v>
      </c>
      <c r="K209" s="10">
        <f t="shared" si="73"/>
        <v>0</v>
      </c>
      <c r="L209" s="10">
        <f t="shared" si="73"/>
        <v>0</v>
      </c>
      <c r="M209" s="24">
        <f t="shared" si="74"/>
        <v>0</v>
      </c>
      <c r="N209" s="24"/>
      <c r="O209" s="24">
        <f t="shared" si="71"/>
        <v>0</v>
      </c>
    </row>
    <row r="210" spans="5:15" ht="18" hidden="1" customHeight="1" x14ac:dyDescent="0.2">
      <c r="E210" s="10" t="s">
        <v>82</v>
      </c>
      <c r="I210" s="10">
        <f t="shared" si="73"/>
        <v>0</v>
      </c>
      <c r="J210" s="10">
        <f t="shared" si="73"/>
        <v>0</v>
      </c>
      <c r="K210" s="10">
        <f t="shared" si="73"/>
        <v>0</v>
      </c>
      <c r="L210" s="10">
        <f t="shared" si="73"/>
        <v>0</v>
      </c>
      <c r="M210" s="24">
        <f t="shared" si="74"/>
        <v>0</v>
      </c>
      <c r="N210" s="24">
        <v>23604</v>
      </c>
      <c r="O210" s="24">
        <f t="shared" si="71"/>
        <v>-23604</v>
      </c>
    </row>
    <row r="211" spans="5:15" ht="18" hidden="1" customHeight="1" x14ac:dyDescent="0.2">
      <c r="E211" s="10" t="s">
        <v>115</v>
      </c>
      <c r="I211" s="10">
        <f t="shared" si="73"/>
        <v>0</v>
      </c>
      <c r="J211" s="10">
        <f t="shared" si="73"/>
        <v>0</v>
      </c>
      <c r="K211" s="10">
        <f t="shared" si="73"/>
        <v>0</v>
      </c>
      <c r="L211" s="10">
        <f t="shared" si="73"/>
        <v>0</v>
      </c>
      <c r="M211" s="24">
        <f t="shared" si="74"/>
        <v>0</v>
      </c>
      <c r="O211" s="24">
        <f t="shared" si="71"/>
        <v>0</v>
      </c>
    </row>
    <row r="212" spans="5:15" ht="18" hidden="1" customHeight="1" x14ac:dyDescent="0.2">
      <c r="E212" s="10" t="s">
        <v>116</v>
      </c>
      <c r="I212" s="10">
        <f t="shared" si="73"/>
        <v>0</v>
      </c>
      <c r="J212" s="10">
        <f t="shared" si="73"/>
        <v>0</v>
      </c>
      <c r="K212" s="10">
        <f t="shared" si="73"/>
        <v>0</v>
      </c>
      <c r="L212" s="10">
        <f t="shared" si="73"/>
        <v>0</v>
      </c>
      <c r="M212" s="24">
        <f t="shared" si="74"/>
        <v>0</v>
      </c>
      <c r="O212" s="24">
        <f t="shared" si="71"/>
        <v>0</v>
      </c>
    </row>
    <row r="213" spans="5:15" ht="18" hidden="1" customHeight="1" x14ac:dyDescent="0.2">
      <c r="E213" s="10" t="s">
        <v>117</v>
      </c>
      <c r="I213" s="10">
        <f t="shared" si="73"/>
        <v>0</v>
      </c>
      <c r="J213" s="10">
        <f t="shared" si="73"/>
        <v>0</v>
      </c>
      <c r="K213" s="10">
        <f t="shared" si="73"/>
        <v>0</v>
      </c>
      <c r="L213" s="10">
        <f t="shared" si="73"/>
        <v>0</v>
      </c>
      <c r="M213" s="24">
        <f t="shared" si="74"/>
        <v>0</v>
      </c>
      <c r="O213" s="24">
        <f t="shared" si="71"/>
        <v>0</v>
      </c>
    </row>
    <row r="214" spans="5:15" ht="18" hidden="1" customHeight="1" x14ac:dyDescent="0.2">
      <c r="E214" s="10" t="s">
        <v>118</v>
      </c>
      <c r="I214" s="10">
        <f t="shared" si="73"/>
        <v>0</v>
      </c>
      <c r="J214" s="10">
        <f t="shared" si="73"/>
        <v>0</v>
      </c>
      <c r="K214" s="10">
        <f t="shared" si="73"/>
        <v>0</v>
      </c>
      <c r="L214" s="10">
        <f t="shared" si="73"/>
        <v>0</v>
      </c>
      <c r="M214" s="24">
        <f t="shared" si="74"/>
        <v>0</v>
      </c>
      <c r="O214" s="24">
        <f t="shared" si="71"/>
        <v>0</v>
      </c>
    </row>
    <row r="215" spans="5:15" ht="18" hidden="1" customHeight="1" x14ac:dyDescent="0.2">
      <c r="E215" s="10" t="s">
        <v>119</v>
      </c>
      <c r="I215" s="10">
        <f t="shared" si="73"/>
        <v>0</v>
      </c>
      <c r="J215" s="10">
        <f t="shared" si="73"/>
        <v>0</v>
      </c>
      <c r="K215" s="10">
        <f t="shared" si="73"/>
        <v>0</v>
      </c>
      <c r="L215" s="10">
        <f t="shared" si="73"/>
        <v>0</v>
      </c>
      <c r="M215" s="24">
        <f t="shared" si="74"/>
        <v>0</v>
      </c>
      <c r="O215" s="24">
        <f t="shared" si="71"/>
        <v>0</v>
      </c>
    </row>
    <row r="216" spans="5:15" ht="18" hidden="1" customHeight="1" x14ac:dyDescent="0.2">
      <c r="E216" s="10" t="s">
        <v>120</v>
      </c>
      <c r="I216" s="10">
        <f t="shared" si="73"/>
        <v>0</v>
      </c>
      <c r="J216" s="10">
        <f t="shared" si="73"/>
        <v>0</v>
      </c>
      <c r="K216" s="10">
        <f t="shared" si="73"/>
        <v>0</v>
      </c>
      <c r="L216" s="10">
        <f t="shared" si="73"/>
        <v>0</v>
      </c>
      <c r="M216" s="24">
        <f t="shared" si="74"/>
        <v>0</v>
      </c>
      <c r="O216" s="24">
        <f t="shared" si="71"/>
        <v>0</v>
      </c>
    </row>
    <row r="217" spans="5:15" ht="18" hidden="1" customHeight="1" x14ac:dyDescent="0.2">
      <c r="E217" s="10" t="s">
        <v>121</v>
      </c>
      <c r="I217" s="10">
        <f t="shared" si="73"/>
        <v>0</v>
      </c>
      <c r="J217" s="10">
        <f t="shared" si="73"/>
        <v>0</v>
      </c>
      <c r="K217" s="10">
        <f t="shared" si="73"/>
        <v>0</v>
      </c>
      <c r="L217" s="10">
        <f t="shared" si="73"/>
        <v>0</v>
      </c>
      <c r="M217" s="24">
        <f t="shared" si="74"/>
        <v>0</v>
      </c>
      <c r="O217" s="24">
        <f t="shared" si="71"/>
        <v>0</v>
      </c>
    </row>
    <row r="218" spans="5:15" ht="18" hidden="1" customHeight="1" x14ac:dyDescent="0.2">
      <c r="E218" s="10" t="s">
        <v>122</v>
      </c>
      <c r="I218" s="10">
        <f t="shared" si="73"/>
        <v>0</v>
      </c>
      <c r="J218" s="10">
        <f t="shared" si="73"/>
        <v>0</v>
      </c>
      <c r="K218" s="10">
        <f t="shared" si="73"/>
        <v>0</v>
      </c>
      <c r="L218" s="10">
        <f t="shared" si="73"/>
        <v>0</v>
      </c>
      <c r="M218" s="24">
        <f t="shared" si="74"/>
        <v>0</v>
      </c>
      <c r="O218" s="24">
        <f t="shared" si="71"/>
        <v>0</v>
      </c>
    </row>
    <row r="219" spans="5:15" ht="18" hidden="1" customHeight="1" x14ac:dyDescent="0.2">
      <c r="E219" s="10" t="s">
        <v>123</v>
      </c>
      <c r="I219" s="10">
        <f t="shared" si="73"/>
        <v>0</v>
      </c>
      <c r="J219" s="10">
        <f t="shared" si="73"/>
        <v>0</v>
      </c>
      <c r="K219" s="10">
        <f t="shared" si="73"/>
        <v>0</v>
      </c>
      <c r="L219" s="10">
        <f t="shared" si="73"/>
        <v>0</v>
      </c>
      <c r="M219" s="24">
        <f t="shared" si="74"/>
        <v>0</v>
      </c>
      <c r="O219" s="24">
        <f t="shared" si="71"/>
        <v>0</v>
      </c>
    </row>
    <row r="220" spans="5:15" ht="18" hidden="1" customHeight="1" x14ac:dyDescent="0.2">
      <c r="E220" s="10" t="s">
        <v>124</v>
      </c>
      <c r="I220" s="10">
        <f t="shared" si="73"/>
        <v>0</v>
      </c>
      <c r="J220" s="10">
        <f t="shared" si="73"/>
        <v>0</v>
      </c>
      <c r="K220" s="10">
        <f t="shared" si="73"/>
        <v>0</v>
      </c>
      <c r="L220" s="10">
        <f t="shared" si="73"/>
        <v>0</v>
      </c>
      <c r="M220" s="24">
        <f t="shared" si="74"/>
        <v>0</v>
      </c>
      <c r="O220" s="24">
        <f t="shared" si="71"/>
        <v>0</v>
      </c>
    </row>
    <row r="221" spans="5:15" ht="18" hidden="1" customHeight="1" x14ac:dyDescent="0.2">
      <c r="E221" s="10" t="s">
        <v>125</v>
      </c>
      <c r="I221" s="10">
        <f t="shared" si="73"/>
        <v>0</v>
      </c>
      <c r="J221" s="10">
        <f t="shared" si="73"/>
        <v>0</v>
      </c>
      <c r="K221" s="10">
        <f t="shared" si="73"/>
        <v>0</v>
      </c>
      <c r="L221" s="10">
        <f t="shared" si="73"/>
        <v>0</v>
      </c>
      <c r="M221" s="24">
        <f t="shared" si="74"/>
        <v>0</v>
      </c>
      <c r="O221" s="24">
        <f t="shared" si="71"/>
        <v>0</v>
      </c>
    </row>
  </sheetData>
  <mergeCells count="90">
    <mergeCell ref="B83:C83"/>
    <mergeCell ref="B84:C84"/>
    <mergeCell ref="B85:C85"/>
    <mergeCell ref="B86:C86"/>
    <mergeCell ref="B82:C82"/>
    <mergeCell ref="B79:C79"/>
    <mergeCell ref="B80:C80"/>
    <mergeCell ref="B71:C71"/>
    <mergeCell ref="B72:C72"/>
    <mergeCell ref="B73:C73"/>
    <mergeCell ref="B74:C74"/>
    <mergeCell ref="B75:C75"/>
    <mergeCell ref="B81:C81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6:C76"/>
    <mergeCell ref="B77:C77"/>
    <mergeCell ref="B78:C78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C7:R7"/>
    <mergeCell ref="B8:C10"/>
    <mergeCell ref="D8:D10"/>
    <mergeCell ref="E8:G8"/>
    <mergeCell ref="H8:H10"/>
    <mergeCell ref="I8:L9"/>
    <mergeCell ref="N8:Q9"/>
    <mergeCell ref="G9:G10"/>
    <mergeCell ref="C6:R6"/>
    <mergeCell ref="B1:R1"/>
    <mergeCell ref="B2:R2"/>
    <mergeCell ref="C3:R3"/>
    <mergeCell ref="C4:R4"/>
    <mergeCell ref="C5:R5"/>
  </mergeCells>
  <pageMargins left="1.1499999999999999" right="0.25" top="0.5" bottom="0.75" header="0.5" footer="0.5"/>
  <pageSetup paperSize="5" scale="70" orientation="landscape" horizontalDpi="0" verticalDpi="0" r:id="rId1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39997558519241921"/>
  </sheetPr>
  <dimension ref="A1:V221"/>
  <sheetViews>
    <sheetView showGridLines="0" zoomScale="85" zoomScaleNormal="85" workbookViewId="0">
      <pane xSplit="4" ySplit="11" topLeftCell="E75" activePane="bottomRight" state="frozen"/>
      <selection activeCell="E24" sqref="E24"/>
      <selection pane="topRight" activeCell="E24" sqref="E24"/>
      <selection pane="bottomLeft" activeCell="E24" sqref="E24"/>
      <selection pane="bottomRight" activeCell="G83" sqref="G83"/>
    </sheetView>
  </sheetViews>
  <sheetFormatPr defaultRowHeight="18" customHeight="1" x14ac:dyDescent="0.2"/>
  <cols>
    <col min="1" max="1" width="16.28515625" style="10" hidden="1" customWidth="1"/>
    <col min="2" max="2" width="36.5703125" style="10" bestFit="1" customWidth="1"/>
    <col min="3" max="3" width="21.28515625" style="10" customWidth="1"/>
    <col min="4" max="4" width="22.140625" style="34" customWidth="1"/>
    <col min="5" max="5" width="17.42578125" style="10" customWidth="1"/>
    <col min="6" max="6" width="17.85546875" style="10" customWidth="1"/>
    <col min="7" max="7" width="22.28515625" style="10" customWidth="1"/>
    <col min="8" max="8" width="13.7109375" style="35" customWidth="1"/>
    <col min="9" max="9" width="12.140625" style="10" customWidth="1"/>
    <col min="10" max="11" width="14.140625" style="10" bestFit="1" customWidth="1"/>
    <col min="12" max="12" width="11.7109375" style="10" customWidth="1"/>
    <col min="13" max="13" width="13.5703125" style="10" customWidth="1"/>
    <col min="14" max="14" width="11.5703125" style="10" customWidth="1"/>
    <col min="15" max="15" width="11.28515625" style="10" customWidth="1"/>
    <col min="16" max="17" width="12.5703125" style="10" customWidth="1"/>
    <col min="18" max="18" width="13.5703125" style="8" customWidth="1"/>
    <col min="19" max="19" width="16.5703125" style="10" customWidth="1"/>
    <col min="20" max="20" width="11.85546875" style="8" customWidth="1"/>
    <col min="21" max="21" width="12.28515625" style="10" customWidth="1"/>
    <col min="22" max="22" width="13.140625" style="10" customWidth="1"/>
    <col min="23" max="257" width="9.140625" style="10"/>
    <col min="258" max="258" width="36.5703125" style="10" bestFit="1" customWidth="1"/>
    <col min="259" max="259" width="21.28515625" style="10" customWidth="1"/>
    <col min="260" max="260" width="20.85546875" style="10" bestFit="1" customWidth="1"/>
    <col min="261" max="261" width="14.85546875" style="10" bestFit="1" customWidth="1"/>
    <col min="262" max="262" width="14.140625" style="10" bestFit="1" customWidth="1"/>
    <col min="263" max="264" width="11.42578125" style="10" bestFit="1" customWidth="1"/>
    <col min="265" max="268" width="9.5703125" style="10" bestFit="1" customWidth="1"/>
    <col min="269" max="269" width="14.42578125" style="10" bestFit="1" customWidth="1"/>
    <col min="270" max="273" width="8.42578125" style="10" bestFit="1" customWidth="1"/>
    <col min="274" max="274" width="18" style="10" bestFit="1" customWidth="1"/>
    <col min="275" max="513" width="9.140625" style="10"/>
    <col min="514" max="514" width="36.5703125" style="10" bestFit="1" customWidth="1"/>
    <col min="515" max="515" width="21.28515625" style="10" customWidth="1"/>
    <col min="516" max="516" width="20.85546875" style="10" bestFit="1" customWidth="1"/>
    <col min="517" max="517" width="14.85546875" style="10" bestFit="1" customWidth="1"/>
    <col min="518" max="518" width="14.140625" style="10" bestFit="1" customWidth="1"/>
    <col min="519" max="520" width="11.42578125" style="10" bestFit="1" customWidth="1"/>
    <col min="521" max="524" width="9.5703125" style="10" bestFit="1" customWidth="1"/>
    <col min="525" max="525" width="14.42578125" style="10" bestFit="1" customWidth="1"/>
    <col min="526" max="529" width="8.42578125" style="10" bestFit="1" customWidth="1"/>
    <col min="530" max="530" width="18" style="10" bestFit="1" customWidth="1"/>
    <col min="531" max="769" width="9.140625" style="10"/>
    <col min="770" max="770" width="36.5703125" style="10" bestFit="1" customWidth="1"/>
    <col min="771" max="771" width="21.28515625" style="10" customWidth="1"/>
    <col min="772" max="772" width="20.85546875" style="10" bestFit="1" customWidth="1"/>
    <col min="773" max="773" width="14.85546875" style="10" bestFit="1" customWidth="1"/>
    <col min="774" max="774" width="14.140625" style="10" bestFit="1" customWidth="1"/>
    <col min="775" max="776" width="11.42578125" style="10" bestFit="1" customWidth="1"/>
    <col min="777" max="780" width="9.5703125" style="10" bestFit="1" customWidth="1"/>
    <col min="781" max="781" width="14.42578125" style="10" bestFit="1" customWidth="1"/>
    <col min="782" max="785" width="8.42578125" style="10" bestFit="1" customWidth="1"/>
    <col min="786" max="786" width="18" style="10" bestFit="1" customWidth="1"/>
    <col min="787" max="1025" width="9.140625" style="10"/>
    <col min="1026" max="1026" width="36.5703125" style="10" bestFit="1" customWidth="1"/>
    <col min="1027" max="1027" width="21.28515625" style="10" customWidth="1"/>
    <col min="1028" max="1028" width="20.85546875" style="10" bestFit="1" customWidth="1"/>
    <col min="1029" max="1029" width="14.85546875" style="10" bestFit="1" customWidth="1"/>
    <col min="1030" max="1030" width="14.140625" style="10" bestFit="1" customWidth="1"/>
    <col min="1031" max="1032" width="11.42578125" style="10" bestFit="1" customWidth="1"/>
    <col min="1033" max="1036" width="9.5703125" style="10" bestFit="1" customWidth="1"/>
    <col min="1037" max="1037" width="14.42578125" style="10" bestFit="1" customWidth="1"/>
    <col min="1038" max="1041" width="8.42578125" style="10" bestFit="1" customWidth="1"/>
    <col min="1042" max="1042" width="18" style="10" bestFit="1" customWidth="1"/>
    <col min="1043" max="1281" width="9.140625" style="10"/>
    <col min="1282" max="1282" width="36.5703125" style="10" bestFit="1" customWidth="1"/>
    <col min="1283" max="1283" width="21.28515625" style="10" customWidth="1"/>
    <col min="1284" max="1284" width="20.85546875" style="10" bestFit="1" customWidth="1"/>
    <col min="1285" max="1285" width="14.85546875" style="10" bestFit="1" customWidth="1"/>
    <col min="1286" max="1286" width="14.140625" style="10" bestFit="1" customWidth="1"/>
    <col min="1287" max="1288" width="11.42578125" style="10" bestFit="1" customWidth="1"/>
    <col min="1289" max="1292" width="9.5703125" style="10" bestFit="1" customWidth="1"/>
    <col min="1293" max="1293" width="14.42578125" style="10" bestFit="1" customWidth="1"/>
    <col min="1294" max="1297" width="8.42578125" style="10" bestFit="1" customWidth="1"/>
    <col min="1298" max="1298" width="18" style="10" bestFit="1" customWidth="1"/>
    <col min="1299" max="1537" width="9.140625" style="10"/>
    <col min="1538" max="1538" width="36.5703125" style="10" bestFit="1" customWidth="1"/>
    <col min="1539" max="1539" width="21.28515625" style="10" customWidth="1"/>
    <col min="1540" max="1540" width="20.85546875" style="10" bestFit="1" customWidth="1"/>
    <col min="1541" max="1541" width="14.85546875" style="10" bestFit="1" customWidth="1"/>
    <col min="1542" max="1542" width="14.140625" style="10" bestFit="1" customWidth="1"/>
    <col min="1543" max="1544" width="11.42578125" style="10" bestFit="1" customWidth="1"/>
    <col min="1545" max="1548" width="9.5703125" style="10" bestFit="1" customWidth="1"/>
    <col min="1549" max="1549" width="14.42578125" style="10" bestFit="1" customWidth="1"/>
    <col min="1550" max="1553" width="8.42578125" style="10" bestFit="1" customWidth="1"/>
    <col min="1554" max="1554" width="18" style="10" bestFit="1" customWidth="1"/>
    <col min="1555" max="1793" width="9.140625" style="10"/>
    <col min="1794" max="1794" width="36.5703125" style="10" bestFit="1" customWidth="1"/>
    <col min="1795" max="1795" width="21.28515625" style="10" customWidth="1"/>
    <col min="1796" max="1796" width="20.85546875" style="10" bestFit="1" customWidth="1"/>
    <col min="1797" max="1797" width="14.85546875" style="10" bestFit="1" customWidth="1"/>
    <col min="1798" max="1798" width="14.140625" style="10" bestFit="1" customWidth="1"/>
    <col min="1799" max="1800" width="11.42578125" style="10" bestFit="1" customWidth="1"/>
    <col min="1801" max="1804" width="9.5703125" style="10" bestFit="1" customWidth="1"/>
    <col min="1805" max="1805" width="14.42578125" style="10" bestFit="1" customWidth="1"/>
    <col min="1806" max="1809" width="8.42578125" style="10" bestFit="1" customWidth="1"/>
    <col min="1810" max="1810" width="18" style="10" bestFit="1" customWidth="1"/>
    <col min="1811" max="2049" width="9.140625" style="10"/>
    <col min="2050" max="2050" width="36.5703125" style="10" bestFit="1" customWidth="1"/>
    <col min="2051" max="2051" width="21.28515625" style="10" customWidth="1"/>
    <col min="2052" max="2052" width="20.85546875" style="10" bestFit="1" customWidth="1"/>
    <col min="2053" max="2053" width="14.85546875" style="10" bestFit="1" customWidth="1"/>
    <col min="2054" max="2054" width="14.140625" style="10" bestFit="1" customWidth="1"/>
    <col min="2055" max="2056" width="11.42578125" style="10" bestFit="1" customWidth="1"/>
    <col min="2057" max="2060" width="9.5703125" style="10" bestFit="1" customWidth="1"/>
    <col min="2061" max="2061" width="14.42578125" style="10" bestFit="1" customWidth="1"/>
    <col min="2062" max="2065" width="8.42578125" style="10" bestFit="1" customWidth="1"/>
    <col min="2066" max="2066" width="18" style="10" bestFit="1" customWidth="1"/>
    <col min="2067" max="2305" width="9.140625" style="10"/>
    <col min="2306" max="2306" width="36.5703125" style="10" bestFit="1" customWidth="1"/>
    <col min="2307" max="2307" width="21.28515625" style="10" customWidth="1"/>
    <col min="2308" max="2308" width="20.85546875" style="10" bestFit="1" customWidth="1"/>
    <col min="2309" max="2309" width="14.85546875" style="10" bestFit="1" customWidth="1"/>
    <col min="2310" max="2310" width="14.140625" style="10" bestFit="1" customWidth="1"/>
    <col min="2311" max="2312" width="11.42578125" style="10" bestFit="1" customWidth="1"/>
    <col min="2313" max="2316" width="9.5703125" style="10" bestFit="1" customWidth="1"/>
    <col min="2317" max="2317" width="14.42578125" style="10" bestFit="1" customWidth="1"/>
    <col min="2318" max="2321" width="8.42578125" style="10" bestFit="1" customWidth="1"/>
    <col min="2322" max="2322" width="18" style="10" bestFit="1" customWidth="1"/>
    <col min="2323" max="2561" width="9.140625" style="10"/>
    <col min="2562" max="2562" width="36.5703125" style="10" bestFit="1" customWidth="1"/>
    <col min="2563" max="2563" width="21.28515625" style="10" customWidth="1"/>
    <col min="2564" max="2564" width="20.85546875" style="10" bestFit="1" customWidth="1"/>
    <col min="2565" max="2565" width="14.85546875" style="10" bestFit="1" customWidth="1"/>
    <col min="2566" max="2566" width="14.140625" style="10" bestFit="1" customWidth="1"/>
    <col min="2567" max="2568" width="11.42578125" style="10" bestFit="1" customWidth="1"/>
    <col min="2569" max="2572" width="9.5703125" style="10" bestFit="1" customWidth="1"/>
    <col min="2573" max="2573" width="14.42578125" style="10" bestFit="1" customWidth="1"/>
    <col min="2574" max="2577" width="8.42578125" style="10" bestFit="1" customWidth="1"/>
    <col min="2578" max="2578" width="18" style="10" bestFit="1" customWidth="1"/>
    <col min="2579" max="2817" width="9.140625" style="10"/>
    <col min="2818" max="2818" width="36.5703125" style="10" bestFit="1" customWidth="1"/>
    <col min="2819" max="2819" width="21.28515625" style="10" customWidth="1"/>
    <col min="2820" max="2820" width="20.85546875" style="10" bestFit="1" customWidth="1"/>
    <col min="2821" max="2821" width="14.85546875" style="10" bestFit="1" customWidth="1"/>
    <col min="2822" max="2822" width="14.140625" style="10" bestFit="1" customWidth="1"/>
    <col min="2823" max="2824" width="11.42578125" style="10" bestFit="1" customWidth="1"/>
    <col min="2825" max="2828" width="9.5703125" style="10" bestFit="1" customWidth="1"/>
    <col min="2829" max="2829" width="14.42578125" style="10" bestFit="1" customWidth="1"/>
    <col min="2830" max="2833" width="8.42578125" style="10" bestFit="1" customWidth="1"/>
    <col min="2834" max="2834" width="18" style="10" bestFit="1" customWidth="1"/>
    <col min="2835" max="3073" width="9.140625" style="10"/>
    <col min="3074" max="3074" width="36.5703125" style="10" bestFit="1" customWidth="1"/>
    <col min="3075" max="3075" width="21.28515625" style="10" customWidth="1"/>
    <col min="3076" max="3076" width="20.85546875" style="10" bestFit="1" customWidth="1"/>
    <col min="3077" max="3077" width="14.85546875" style="10" bestFit="1" customWidth="1"/>
    <col min="3078" max="3078" width="14.140625" style="10" bestFit="1" customWidth="1"/>
    <col min="3079" max="3080" width="11.42578125" style="10" bestFit="1" customWidth="1"/>
    <col min="3081" max="3084" width="9.5703125" style="10" bestFit="1" customWidth="1"/>
    <col min="3085" max="3085" width="14.42578125" style="10" bestFit="1" customWidth="1"/>
    <col min="3086" max="3089" width="8.42578125" style="10" bestFit="1" customWidth="1"/>
    <col min="3090" max="3090" width="18" style="10" bestFit="1" customWidth="1"/>
    <col min="3091" max="3329" width="9.140625" style="10"/>
    <col min="3330" max="3330" width="36.5703125" style="10" bestFit="1" customWidth="1"/>
    <col min="3331" max="3331" width="21.28515625" style="10" customWidth="1"/>
    <col min="3332" max="3332" width="20.85546875" style="10" bestFit="1" customWidth="1"/>
    <col min="3333" max="3333" width="14.85546875" style="10" bestFit="1" customWidth="1"/>
    <col min="3334" max="3334" width="14.140625" style="10" bestFit="1" customWidth="1"/>
    <col min="3335" max="3336" width="11.42578125" style="10" bestFit="1" customWidth="1"/>
    <col min="3337" max="3340" width="9.5703125" style="10" bestFit="1" customWidth="1"/>
    <col min="3341" max="3341" width="14.42578125" style="10" bestFit="1" customWidth="1"/>
    <col min="3342" max="3345" width="8.42578125" style="10" bestFit="1" customWidth="1"/>
    <col min="3346" max="3346" width="18" style="10" bestFit="1" customWidth="1"/>
    <col min="3347" max="3585" width="9.140625" style="10"/>
    <col min="3586" max="3586" width="36.5703125" style="10" bestFit="1" customWidth="1"/>
    <col min="3587" max="3587" width="21.28515625" style="10" customWidth="1"/>
    <col min="3588" max="3588" width="20.85546875" style="10" bestFit="1" customWidth="1"/>
    <col min="3589" max="3589" width="14.85546875" style="10" bestFit="1" customWidth="1"/>
    <col min="3590" max="3590" width="14.140625" style="10" bestFit="1" customWidth="1"/>
    <col min="3591" max="3592" width="11.42578125" style="10" bestFit="1" customWidth="1"/>
    <col min="3593" max="3596" width="9.5703125" style="10" bestFit="1" customWidth="1"/>
    <col min="3597" max="3597" width="14.42578125" style="10" bestFit="1" customWidth="1"/>
    <col min="3598" max="3601" width="8.42578125" style="10" bestFit="1" customWidth="1"/>
    <col min="3602" max="3602" width="18" style="10" bestFit="1" customWidth="1"/>
    <col min="3603" max="3841" width="9.140625" style="10"/>
    <col min="3842" max="3842" width="36.5703125" style="10" bestFit="1" customWidth="1"/>
    <col min="3843" max="3843" width="21.28515625" style="10" customWidth="1"/>
    <col min="3844" max="3844" width="20.85546875" style="10" bestFit="1" customWidth="1"/>
    <col min="3845" max="3845" width="14.85546875" style="10" bestFit="1" customWidth="1"/>
    <col min="3846" max="3846" width="14.140625" style="10" bestFit="1" customWidth="1"/>
    <col min="3847" max="3848" width="11.42578125" style="10" bestFit="1" customWidth="1"/>
    <col min="3849" max="3852" width="9.5703125" style="10" bestFit="1" customWidth="1"/>
    <col min="3853" max="3853" width="14.42578125" style="10" bestFit="1" customWidth="1"/>
    <col min="3854" max="3857" width="8.42578125" style="10" bestFit="1" customWidth="1"/>
    <col min="3858" max="3858" width="18" style="10" bestFit="1" customWidth="1"/>
    <col min="3859" max="4097" width="9.140625" style="10"/>
    <col min="4098" max="4098" width="36.5703125" style="10" bestFit="1" customWidth="1"/>
    <col min="4099" max="4099" width="21.28515625" style="10" customWidth="1"/>
    <col min="4100" max="4100" width="20.85546875" style="10" bestFit="1" customWidth="1"/>
    <col min="4101" max="4101" width="14.85546875" style="10" bestFit="1" customWidth="1"/>
    <col min="4102" max="4102" width="14.140625" style="10" bestFit="1" customWidth="1"/>
    <col min="4103" max="4104" width="11.42578125" style="10" bestFit="1" customWidth="1"/>
    <col min="4105" max="4108" width="9.5703125" style="10" bestFit="1" customWidth="1"/>
    <col min="4109" max="4109" width="14.42578125" style="10" bestFit="1" customWidth="1"/>
    <col min="4110" max="4113" width="8.42578125" style="10" bestFit="1" customWidth="1"/>
    <col min="4114" max="4114" width="18" style="10" bestFit="1" customWidth="1"/>
    <col min="4115" max="4353" width="9.140625" style="10"/>
    <col min="4354" max="4354" width="36.5703125" style="10" bestFit="1" customWidth="1"/>
    <col min="4355" max="4355" width="21.28515625" style="10" customWidth="1"/>
    <col min="4356" max="4356" width="20.85546875" style="10" bestFit="1" customWidth="1"/>
    <col min="4357" max="4357" width="14.85546875" style="10" bestFit="1" customWidth="1"/>
    <col min="4358" max="4358" width="14.140625" style="10" bestFit="1" customWidth="1"/>
    <col min="4359" max="4360" width="11.42578125" style="10" bestFit="1" customWidth="1"/>
    <col min="4361" max="4364" width="9.5703125" style="10" bestFit="1" customWidth="1"/>
    <col min="4365" max="4365" width="14.42578125" style="10" bestFit="1" customWidth="1"/>
    <col min="4366" max="4369" width="8.42578125" style="10" bestFit="1" customWidth="1"/>
    <col min="4370" max="4370" width="18" style="10" bestFit="1" customWidth="1"/>
    <col min="4371" max="4609" width="9.140625" style="10"/>
    <col min="4610" max="4610" width="36.5703125" style="10" bestFit="1" customWidth="1"/>
    <col min="4611" max="4611" width="21.28515625" style="10" customWidth="1"/>
    <col min="4612" max="4612" width="20.85546875" style="10" bestFit="1" customWidth="1"/>
    <col min="4613" max="4613" width="14.85546875" style="10" bestFit="1" customWidth="1"/>
    <col min="4614" max="4614" width="14.140625" style="10" bestFit="1" customWidth="1"/>
    <col min="4615" max="4616" width="11.42578125" style="10" bestFit="1" customWidth="1"/>
    <col min="4617" max="4620" width="9.5703125" style="10" bestFit="1" customWidth="1"/>
    <col min="4621" max="4621" width="14.42578125" style="10" bestFit="1" customWidth="1"/>
    <col min="4622" max="4625" width="8.42578125" style="10" bestFit="1" customWidth="1"/>
    <col min="4626" max="4626" width="18" style="10" bestFit="1" customWidth="1"/>
    <col min="4627" max="4865" width="9.140625" style="10"/>
    <col min="4866" max="4866" width="36.5703125" style="10" bestFit="1" customWidth="1"/>
    <col min="4867" max="4867" width="21.28515625" style="10" customWidth="1"/>
    <col min="4868" max="4868" width="20.85546875" style="10" bestFit="1" customWidth="1"/>
    <col min="4869" max="4869" width="14.85546875" style="10" bestFit="1" customWidth="1"/>
    <col min="4870" max="4870" width="14.140625" style="10" bestFit="1" customWidth="1"/>
    <col min="4871" max="4872" width="11.42578125" style="10" bestFit="1" customWidth="1"/>
    <col min="4873" max="4876" width="9.5703125" style="10" bestFit="1" customWidth="1"/>
    <col min="4877" max="4877" width="14.42578125" style="10" bestFit="1" customWidth="1"/>
    <col min="4878" max="4881" width="8.42578125" style="10" bestFit="1" customWidth="1"/>
    <col min="4882" max="4882" width="18" style="10" bestFit="1" customWidth="1"/>
    <col min="4883" max="5121" width="9.140625" style="10"/>
    <col min="5122" max="5122" width="36.5703125" style="10" bestFit="1" customWidth="1"/>
    <col min="5123" max="5123" width="21.28515625" style="10" customWidth="1"/>
    <col min="5124" max="5124" width="20.85546875" style="10" bestFit="1" customWidth="1"/>
    <col min="5125" max="5125" width="14.85546875" style="10" bestFit="1" customWidth="1"/>
    <col min="5126" max="5126" width="14.140625" style="10" bestFit="1" customWidth="1"/>
    <col min="5127" max="5128" width="11.42578125" style="10" bestFit="1" customWidth="1"/>
    <col min="5129" max="5132" width="9.5703125" style="10" bestFit="1" customWidth="1"/>
    <col min="5133" max="5133" width="14.42578125" style="10" bestFit="1" customWidth="1"/>
    <col min="5134" max="5137" width="8.42578125" style="10" bestFit="1" customWidth="1"/>
    <col min="5138" max="5138" width="18" style="10" bestFit="1" customWidth="1"/>
    <col min="5139" max="5377" width="9.140625" style="10"/>
    <col min="5378" max="5378" width="36.5703125" style="10" bestFit="1" customWidth="1"/>
    <col min="5379" max="5379" width="21.28515625" style="10" customWidth="1"/>
    <col min="5380" max="5380" width="20.85546875" style="10" bestFit="1" customWidth="1"/>
    <col min="5381" max="5381" width="14.85546875" style="10" bestFit="1" customWidth="1"/>
    <col min="5382" max="5382" width="14.140625" style="10" bestFit="1" customWidth="1"/>
    <col min="5383" max="5384" width="11.42578125" style="10" bestFit="1" customWidth="1"/>
    <col min="5385" max="5388" width="9.5703125" style="10" bestFit="1" customWidth="1"/>
    <col min="5389" max="5389" width="14.42578125" style="10" bestFit="1" customWidth="1"/>
    <col min="5390" max="5393" width="8.42578125" style="10" bestFit="1" customWidth="1"/>
    <col min="5394" max="5394" width="18" style="10" bestFit="1" customWidth="1"/>
    <col min="5395" max="5633" width="9.140625" style="10"/>
    <col min="5634" max="5634" width="36.5703125" style="10" bestFit="1" customWidth="1"/>
    <col min="5635" max="5635" width="21.28515625" style="10" customWidth="1"/>
    <col min="5636" max="5636" width="20.85546875" style="10" bestFit="1" customWidth="1"/>
    <col min="5637" max="5637" width="14.85546875" style="10" bestFit="1" customWidth="1"/>
    <col min="5638" max="5638" width="14.140625" style="10" bestFit="1" customWidth="1"/>
    <col min="5639" max="5640" width="11.42578125" style="10" bestFit="1" customWidth="1"/>
    <col min="5641" max="5644" width="9.5703125" style="10" bestFit="1" customWidth="1"/>
    <col min="5645" max="5645" width="14.42578125" style="10" bestFit="1" customWidth="1"/>
    <col min="5646" max="5649" width="8.42578125" style="10" bestFit="1" customWidth="1"/>
    <col min="5650" max="5650" width="18" style="10" bestFit="1" customWidth="1"/>
    <col min="5651" max="5889" width="9.140625" style="10"/>
    <col min="5890" max="5890" width="36.5703125" style="10" bestFit="1" customWidth="1"/>
    <col min="5891" max="5891" width="21.28515625" style="10" customWidth="1"/>
    <col min="5892" max="5892" width="20.85546875" style="10" bestFit="1" customWidth="1"/>
    <col min="5893" max="5893" width="14.85546875" style="10" bestFit="1" customWidth="1"/>
    <col min="5894" max="5894" width="14.140625" style="10" bestFit="1" customWidth="1"/>
    <col min="5895" max="5896" width="11.42578125" style="10" bestFit="1" customWidth="1"/>
    <col min="5897" max="5900" width="9.5703125" style="10" bestFit="1" customWidth="1"/>
    <col min="5901" max="5901" width="14.42578125" style="10" bestFit="1" customWidth="1"/>
    <col min="5902" max="5905" width="8.42578125" style="10" bestFit="1" customWidth="1"/>
    <col min="5906" max="5906" width="18" style="10" bestFit="1" customWidth="1"/>
    <col min="5907" max="6145" width="9.140625" style="10"/>
    <col min="6146" max="6146" width="36.5703125" style="10" bestFit="1" customWidth="1"/>
    <col min="6147" max="6147" width="21.28515625" style="10" customWidth="1"/>
    <col min="6148" max="6148" width="20.85546875" style="10" bestFit="1" customWidth="1"/>
    <col min="6149" max="6149" width="14.85546875" style="10" bestFit="1" customWidth="1"/>
    <col min="6150" max="6150" width="14.140625" style="10" bestFit="1" customWidth="1"/>
    <col min="6151" max="6152" width="11.42578125" style="10" bestFit="1" customWidth="1"/>
    <col min="6153" max="6156" width="9.5703125" style="10" bestFit="1" customWidth="1"/>
    <col min="6157" max="6157" width="14.42578125" style="10" bestFit="1" customWidth="1"/>
    <col min="6158" max="6161" width="8.42578125" style="10" bestFit="1" customWidth="1"/>
    <col min="6162" max="6162" width="18" style="10" bestFit="1" customWidth="1"/>
    <col min="6163" max="6401" width="9.140625" style="10"/>
    <col min="6402" max="6402" width="36.5703125" style="10" bestFit="1" customWidth="1"/>
    <col min="6403" max="6403" width="21.28515625" style="10" customWidth="1"/>
    <col min="6404" max="6404" width="20.85546875" style="10" bestFit="1" customWidth="1"/>
    <col min="6405" max="6405" width="14.85546875" style="10" bestFit="1" customWidth="1"/>
    <col min="6406" max="6406" width="14.140625" style="10" bestFit="1" customWidth="1"/>
    <col min="6407" max="6408" width="11.42578125" style="10" bestFit="1" customWidth="1"/>
    <col min="6409" max="6412" width="9.5703125" style="10" bestFit="1" customWidth="1"/>
    <col min="6413" max="6413" width="14.42578125" style="10" bestFit="1" customWidth="1"/>
    <col min="6414" max="6417" width="8.42578125" style="10" bestFit="1" customWidth="1"/>
    <col min="6418" max="6418" width="18" style="10" bestFit="1" customWidth="1"/>
    <col min="6419" max="6657" width="9.140625" style="10"/>
    <col min="6658" max="6658" width="36.5703125" style="10" bestFit="1" customWidth="1"/>
    <col min="6659" max="6659" width="21.28515625" style="10" customWidth="1"/>
    <col min="6660" max="6660" width="20.85546875" style="10" bestFit="1" customWidth="1"/>
    <col min="6661" max="6661" width="14.85546875" style="10" bestFit="1" customWidth="1"/>
    <col min="6662" max="6662" width="14.140625" style="10" bestFit="1" customWidth="1"/>
    <col min="6663" max="6664" width="11.42578125" style="10" bestFit="1" customWidth="1"/>
    <col min="6665" max="6668" width="9.5703125" style="10" bestFit="1" customWidth="1"/>
    <col min="6669" max="6669" width="14.42578125" style="10" bestFit="1" customWidth="1"/>
    <col min="6670" max="6673" width="8.42578125" style="10" bestFit="1" customWidth="1"/>
    <col min="6674" max="6674" width="18" style="10" bestFit="1" customWidth="1"/>
    <col min="6675" max="6913" width="9.140625" style="10"/>
    <col min="6914" max="6914" width="36.5703125" style="10" bestFit="1" customWidth="1"/>
    <col min="6915" max="6915" width="21.28515625" style="10" customWidth="1"/>
    <col min="6916" max="6916" width="20.85546875" style="10" bestFit="1" customWidth="1"/>
    <col min="6917" max="6917" width="14.85546875" style="10" bestFit="1" customWidth="1"/>
    <col min="6918" max="6918" width="14.140625" style="10" bestFit="1" customWidth="1"/>
    <col min="6919" max="6920" width="11.42578125" style="10" bestFit="1" customWidth="1"/>
    <col min="6921" max="6924" width="9.5703125" style="10" bestFit="1" customWidth="1"/>
    <col min="6925" max="6925" width="14.42578125" style="10" bestFit="1" customWidth="1"/>
    <col min="6926" max="6929" width="8.42578125" style="10" bestFit="1" customWidth="1"/>
    <col min="6930" max="6930" width="18" style="10" bestFit="1" customWidth="1"/>
    <col min="6931" max="7169" width="9.140625" style="10"/>
    <col min="7170" max="7170" width="36.5703125" style="10" bestFit="1" customWidth="1"/>
    <col min="7171" max="7171" width="21.28515625" style="10" customWidth="1"/>
    <col min="7172" max="7172" width="20.85546875" style="10" bestFit="1" customWidth="1"/>
    <col min="7173" max="7173" width="14.85546875" style="10" bestFit="1" customWidth="1"/>
    <col min="7174" max="7174" width="14.140625" style="10" bestFit="1" customWidth="1"/>
    <col min="7175" max="7176" width="11.42578125" style="10" bestFit="1" customWidth="1"/>
    <col min="7177" max="7180" width="9.5703125" style="10" bestFit="1" customWidth="1"/>
    <col min="7181" max="7181" width="14.42578125" style="10" bestFit="1" customWidth="1"/>
    <col min="7182" max="7185" width="8.42578125" style="10" bestFit="1" customWidth="1"/>
    <col min="7186" max="7186" width="18" style="10" bestFit="1" customWidth="1"/>
    <col min="7187" max="7425" width="9.140625" style="10"/>
    <col min="7426" max="7426" width="36.5703125" style="10" bestFit="1" customWidth="1"/>
    <col min="7427" max="7427" width="21.28515625" style="10" customWidth="1"/>
    <col min="7428" max="7428" width="20.85546875" style="10" bestFit="1" customWidth="1"/>
    <col min="7429" max="7429" width="14.85546875" style="10" bestFit="1" customWidth="1"/>
    <col min="7430" max="7430" width="14.140625" style="10" bestFit="1" customWidth="1"/>
    <col min="7431" max="7432" width="11.42578125" style="10" bestFit="1" customWidth="1"/>
    <col min="7433" max="7436" width="9.5703125" style="10" bestFit="1" customWidth="1"/>
    <col min="7437" max="7437" width="14.42578125" style="10" bestFit="1" customWidth="1"/>
    <col min="7438" max="7441" width="8.42578125" style="10" bestFit="1" customWidth="1"/>
    <col min="7442" max="7442" width="18" style="10" bestFit="1" customWidth="1"/>
    <col min="7443" max="7681" width="9.140625" style="10"/>
    <col min="7682" max="7682" width="36.5703125" style="10" bestFit="1" customWidth="1"/>
    <col min="7683" max="7683" width="21.28515625" style="10" customWidth="1"/>
    <col min="7684" max="7684" width="20.85546875" style="10" bestFit="1" customWidth="1"/>
    <col min="7685" max="7685" width="14.85546875" style="10" bestFit="1" customWidth="1"/>
    <col min="7686" max="7686" width="14.140625" style="10" bestFit="1" customWidth="1"/>
    <col min="7687" max="7688" width="11.42578125" style="10" bestFit="1" customWidth="1"/>
    <col min="7689" max="7692" width="9.5703125" style="10" bestFit="1" customWidth="1"/>
    <col min="7693" max="7693" width="14.42578125" style="10" bestFit="1" customWidth="1"/>
    <col min="7694" max="7697" width="8.42578125" style="10" bestFit="1" customWidth="1"/>
    <col min="7698" max="7698" width="18" style="10" bestFit="1" customWidth="1"/>
    <col min="7699" max="7937" width="9.140625" style="10"/>
    <col min="7938" max="7938" width="36.5703125" style="10" bestFit="1" customWidth="1"/>
    <col min="7939" max="7939" width="21.28515625" style="10" customWidth="1"/>
    <col min="7940" max="7940" width="20.85546875" style="10" bestFit="1" customWidth="1"/>
    <col min="7941" max="7941" width="14.85546875" style="10" bestFit="1" customWidth="1"/>
    <col min="7942" max="7942" width="14.140625" style="10" bestFit="1" customWidth="1"/>
    <col min="7943" max="7944" width="11.42578125" style="10" bestFit="1" customWidth="1"/>
    <col min="7945" max="7948" width="9.5703125" style="10" bestFit="1" customWidth="1"/>
    <col min="7949" max="7949" width="14.42578125" style="10" bestFit="1" customWidth="1"/>
    <col min="7950" max="7953" width="8.42578125" style="10" bestFit="1" customWidth="1"/>
    <col min="7954" max="7954" width="18" style="10" bestFit="1" customWidth="1"/>
    <col min="7955" max="8193" width="9.140625" style="10"/>
    <col min="8194" max="8194" width="36.5703125" style="10" bestFit="1" customWidth="1"/>
    <col min="8195" max="8195" width="21.28515625" style="10" customWidth="1"/>
    <col min="8196" max="8196" width="20.85546875" style="10" bestFit="1" customWidth="1"/>
    <col min="8197" max="8197" width="14.85546875" style="10" bestFit="1" customWidth="1"/>
    <col min="8198" max="8198" width="14.140625" style="10" bestFit="1" customWidth="1"/>
    <col min="8199" max="8200" width="11.42578125" style="10" bestFit="1" customWidth="1"/>
    <col min="8201" max="8204" width="9.5703125" style="10" bestFit="1" customWidth="1"/>
    <col min="8205" max="8205" width="14.42578125" style="10" bestFit="1" customWidth="1"/>
    <col min="8206" max="8209" width="8.42578125" style="10" bestFit="1" customWidth="1"/>
    <col min="8210" max="8210" width="18" style="10" bestFit="1" customWidth="1"/>
    <col min="8211" max="8449" width="9.140625" style="10"/>
    <col min="8450" max="8450" width="36.5703125" style="10" bestFit="1" customWidth="1"/>
    <col min="8451" max="8451" width="21.28515625" style="10" customWidth="1"/>
    <col min="8452" max="8452" width="20.85546875" style="10" bestFit="1" customWidth="1"/>
    <col min="8453" max="8453" width="14.85546875" style="10" bestFit="1" customWidth="1"/>
    <col min="8454" max="8454" width="14.140625" style="10" bestFit="1" customWidth="1"/>
    <col min="8455" max="8456" width="11.42578125" style="10" bestFit="1" customWidth="1"/>
    <col min="8457" max="8460" width="9.5703125" style="10" bestFit="1" customWidth="1"/>
    <col min="8461" max="8461" width="14.42578125" style="10" bestFit="1" customWidth="1"/>
    <col min="8462" max="8465" width="8.42578125" style="10" bestFit="1" customWidth="1"/>
    <col min="8466" max="8466" width="18" style="10" bestFit="1" customWidth="1"/>
    <col min="8467" max="8705" width="9.140625" style="10"/>
    <col min="8706" max="8706" width="36.5703125" style="10" bestFit="1" customWidth="1"/>
    <col min="8707" max="8707" width="21.28515625" style="10" customWidth="1"/>
    <col min="8708" max="8708" width="20.85546875" style="10" bestFit="1" customWidth="1"/>
    <col min="8709" max="8709" width="14.85546875" style="10" bestFit="1" customWidth="1"/>
    <col min="8710" max="8710" width="14.140625" style="10" bestFit="1" customWidth="1"/>
    <col min="8711" max="8712" width="11.42578125" style="10" bestFit="1" customWidth="1"/>
    <col min="8713" max="8716" width="9.5703125" style="10" bestFit="1" customWidth="1"/>
    <col min="8717" max="8717" width="14.42578125" style="10" bestFit="1" customWidth="1"/>
    <col min="8718" max="8721" width="8.42578125" style="10" bestFit="1" customWidth="1"/>
    <col min="8722" max="8722" width="18" style="10" bestFit="1" customWidth="1"/>
    <col min="8723" max="8961" width="9.140625" style="10"/>
    <col min="8962" max="8962" width="36.5703125" style="10" bestFit="1" customWidth="1"/>
    <col min="8963" max="8963" width="21.28515625" style="10" customWidth="1"/>
    <col min="8964" max="8964" width="20.85546875" style="10" bestFit="1" customWidth="1"/>
    <col min="8965" max="8965" width="14.85546875" style="10" bestFit="1" customWidth="1"/>
    <col min="8966" max="8966" width="14.140625" style="10" bestFit="1" customWidth="1"/>
    <col min="8967" max="8968" width="11.42578125" style="10" bestFit="1" customWidth="1"/>
    <col min="8969" max="8972" width="9.5703125" style="10" bestFit="1" customWidth="1"/>
    <col min="8973" max="8973" width="14.42578125" style="10" bestFit="1" customWidth="1"/>
    <col min="8974" max="8977" width="8.42578125" style="10" bestFit="1" customWidth="1"/>
    <col min="8978" max="8978" width="18" style="10" bestFit="1" customWidth="1"/>
    <col min="8979" max="9217" width="9.140625" style="10"/>
    <col min="9218" max="9218" width="36.5703125" style="10" bestFit="1" customWidth="1"/>
    <col min="9219" max="9219" width="21.28515625" style="10" customWidth="1"/>
    <col min="9220" max="9220" width="20.85546875" style="10" bestFit="1" customWidth="1"/>
    <col min="9221" max="9221" width="14.85546875" style="10" bestFit="1" customWidth="1"/>
    <col min="9222" max="9222" width="14.140625" style="10" bestFit="1" customWidth="1"/>
    <col min="9223" max="9224" width="11.42578125" style="10" bestFit="1" customWidth="1"/>
    <col min="9225" max="9228" width="9.5703125" style="10" bestFit="1" customWidth="1"/>
    <col min="9229" max="9229" width="14.42578125" style="10" bestFit="1" customWidth="1"/>
    <col min="9230" max="9233" width="8.42578125" style="10" bestFit="1" customWidth="1"/>
    <col min="9234" max="9234" width="18" style="10" bestFit="1" customWidth="1"/>
    <col min="9235" max="9473" width="9.140625" style="10"/>
    <col min="9474" max="9474" width="36.5703125" style="10" bestFit="1" customWidth="1"/>
    <col min="9475" max="9475" width="21.28515625" style="10" customWidth="1"/>
    <col min="9476" max="9476" width="20.85546875" style="10" bestFit="1" customWidth="1"/>
    <col min="9477" max="9477" width="14.85546875" style="10" bestFit="1" customWidth="1"/>
    <col min="9478" max="9478" width="14.140625" style="10" bestFit="1" customWidth="1"/>
    <col min="9479" max="9480" width="11.42578125" style="10" bestFit="1" customWidth="1"/>
    <col min="9481" max="9484" width="9.5703125" style="10" bestFit="1" customWidth="1"/>
    <col min="9485" max="9485" width="14.42578125" style="10" bestFit="1" customWidth="1"/>
    <col min="9486" max="9489" width="8.42578125" style="10" bestFit="1" customWidth="1"/>
    <col min="9490" max="9490" width="18" style="10" bestFit="1" customWidth="1"/>
    <col min="9491" max="9729" width="9.140625" style="10"/>
    <col min="9730" max="9730" width="36.5703125" style="10" bestFit="1" customWidth="1"/>
    <col min="9731" max="9731" width="21.28515625" style="10" customWidth="1"/>
    <col min="9732" max="9732" width="20.85546875" style="10" bestFit="1" customWidth="1"/>
    <col min="9733" max="9733" width="14.85546875" style="10" bestFit="1" customWidth="1"/>
    <col min="9734" max="9734" width="14.140625" style="10" bestFit="1" customWidth="1"/>
    <col min="9735" max="9736" width="11.42578125" style="10" bestFit="1" customWidth="1"/>
    <col min="9737" max="9740" width="9.5703125" style="10" bestFit="1" customWidth="1"/>
    <col min="9741" max="9741" width="14.42578125" style="10" bestFit="1" customWidth="1"/>
    <col min="9742" max="9745" width="8.42578125" style="10" bestFit="1" customWidth="1"/>
    <col min="9746" max="9746" width="18" style="10" bestFit="1" customWidth="1"/>
    <col min="9747" max="9985" width="9.140625" style="10"/>
    <col min="9986" max="9986" width="36.5703125" style="10" bestFit="1" customWidth="1"/>
    <col min="9987" max="9987" width="21.28515625" style="10" customWidth="1"/>
    <col min="9988" max="9988" width="20.85546875" style="10" bestFit="1" customWidth="1"/>
    <col min="9989" max="9989" width="14.85546875" style="10" bestFit="1" customWidth="1"/>
    <col min="9990" max="9990" width="14.140625" style="10" bestFit="1" customWidth="1"/>
    <col min="9991" max="9992" width="11.42578125" style="10" bestFit="1" customWidth="1"/>
    <col min="9993" max="9996" width="9.5703125" style="10" bestFit="1" customWidth="1"/>
    <col min="9997" max="9997" width="14.42578125" style="10" bestFit="1" customWidth="1"/>
    <col min="9998" max="10001" width="8.42578125" style="10" bestFit="1" customWidth="1"/>
    <col min="10002" max="10002" width="18" style="10" bestFit="1" customWidth="1"/>
    <col min="10003" max="10241" width="9.140625" style="10"/>
    <col min="10242" max="10242" width="36.5703125" style="10" bestFit="1" customWidth="1"/>
    <col min="10243" max="10243" width="21.28515625" style="10" customWidth="1"/>
    <col min="10244" max="10244" width="20.85546875" style="10" bestFit="1" customWidth="1"/>
    <col min="10245" max="10245" width="14.85546875" style="10" bestFit="1" customWidth="1"/>
    <col min="10246" max="10246" width="14.140625" style="10" bestFit="1" customWidth="1"/>
    <col min="10247" max="10248" width="11.42578125" style="10" bestFit="1" customWidth="1"/>
    <col min="10249" max="10252" width="9.5703125" style="10" bestFit="1" customWidth="1"/>
    <col min="10253" max="10253" width="14.42578125" style="10" bestFit="1" customWidth="1"/>
    <col min="10254" max="10257" width="8.42578125" style="10" bestFit="1" customWidth="1"/>
    <col min="10258" max="10258" width="18" style="10" bestFit="1" customWidth="1"/>
    <col min="10259" max="10497" width="9.140625" style="10"/>
    <col min="10498" max="10498" width="36.5703125" style="10" bestFit="1" customWidth="1"/>
    <col min="10499" max="10499" width="21.28515625" style="10" customWidth="1"/>
    <col min="10500" max="10500" width="20.85546875" style="10" bestFit="1" customWidth="1"/>
    <col min="10501" max="10501" width="14.85546875" style="10" bestFit="1" customWidth="1"/>
    <col min="10502" max="10502" width="14.140625" style="10" bestFit="1" customWidth="1"/>
    <col min="10503" max="10504" width="11.42578125" style="10" bestFit="1" customWidth="1"/>
    <col min="10505" max="10508" width="9.5703125" style="10" bestFit="1" customWidth="1"/>
    <col min="10509" max="10509" width="14.42578125" style="10" bestFit="1" customWidth="1"/>
    <col min="10510" max="10513" width="8.42578125" style="10" bestFit="1" customWidth="1"/>
    <col min="10514" max="10514" width="18" style="10" bestFit="1" customWidth="1"/>
    <col min="10515" max="10753" width="9.140625" style="10"/>
    <col min="10754" max="10754" width="36.5703125" style="10" bestFit="1" customWidth="1"/>
    <col min="10755" max="10755" width="21.28515625" style="10" customWidth="1"/>
    <col min="10756" max="10756" width="20.85546875" style="10" bestFit="1" customWidth="1"/>
    <col min="10757" max="10757" width="14.85546875" style="10" bestFit="1" customWidth="1"/>
    <col min="10758" max="10758" width="14.140625" style="10" bestFit="1" customWidth="1"/>
    <col min="10759" max="10760" width="11.42578125" style="10" bestFit="1" customWidth="1"/>
    <col min="10761" max="10764" width="9.5703125" style="10" bestFit="1" customWidth="1"/>
    <col min="10765" max="10765" width="14.42578125" style="10" bestFit="1" customWidth="1"/>
    <col min="10766" max="10769" width="8.42578125" style="10" bestFit="1" customWidth="1"/>
    <col min="10770" max="10770" width="18" style="10" bestFit="1" customWidth="1"/>
    <col min="10771" max="11009" width="9.140625" style="10"/>
    <col min="11010" max="11010" width="36.5703125" style="10" bestFit="1" customWidth="1"/>
    <col min="11011" max="11011" width="21.28515625" style="10" customWidth="1"/>
    <col min="11012" max="11012" width="20.85546875" style="10" bestFit="1" customWidth="1"/>
    <col min="11013" max="11013" width="14.85546875" style="10" bestFit="1" customWidth="1"/>
    <col min="11014" max="11014" width="14.140625" style="10" bestFit="1" customWidth="1"/>
    <col min="11015" max="11016" width="11.42578125" style="10" bestFit="1" customWidth="1"/>
    <col min="11017" max="11020" width="9.5703125" style="10" bestFit="1" customWidth="1"/>
    <col min="11021" max="11021" width="14.42578125" style="10" bestFit="1" customWidth="1"/>
    <col min="11022" max="11025" width="8.42578125" style="10" bestFit="1" customWidth="1"/>
    <col min="11026" max="11026" width="18" style="10" bestFit="1" customWidth="1"/>
    <col min="11027" max="11265" width="9.140625" style="10"/>
    <col min="11266" max="11266" width="36.5703125" style="10" bestFit="1" customWidth="1"/>
    <col min="11267" max="11267" width="21.28515625" style="10" customWidth="1"/>
    <col min="11268" max="11268" width="20.85546875" style="10" bestFit="1" customWidth="1"/>
    <col min="11269" max="11269" width="14.85546875" style="10" bestFit="1" customWidth="1"/>
    <col min="11270" max="11270" width="14.140625" style="10" bestFit="1" customWidth="1"/>
    <col min="11271" max="11272" width="11.42578125" style="10" bestFit="1" customWidth="1"/>
    <col min="11273" max="11276" width="9.5703125" style="10" bestFit="1" customWidth="1"/>
    <col min="11277" max="11277" width="14.42578125" style="10" bestFit="1" customWidth="1"/>
    <col min="11278" max="11281" width="8.42578125" style="10" bestFit="1" customWidth="1"/>
    <col min="11282" max="11282" width="18" style="10" bestFit="1" customWidth="1"/>
    <col min="11283" max="11521" width="9.140625" style="10"/>
    <col min="11522" max="11522" width="36.5703125" style="10" bestFit="1" customWidth="1"/>
    <col min="11523" max="11523" width="21.28515625" style="10" customWidth="1"/>
    <col min="11524" max="11524" width="20.85546875" style="10" bestFit="1" customWidth="1"/>
    <col min="11525" max="11525" width="14.85546875" style="10" bestFit="1" customWidth="1"/>
    <col min="11526" max="11526" width="14.140625" style="10" bestFit="1" customWidth="1"/>
    <col min="11527" max="11528" width="11.42578125" style="10" bestFit="1" customWidth="1"/>
    <col min="11529" max="11532" width="9.5703125" style="10" bestFit="1" customWidth="1"/>
    <col min="11533" max="11533" width="14.42578125" style="10" bestFit="1" customWidth="1"/>
    <col min="11534" max="11537" width="8.42578125" style="10" bestFit="1" customWidth="1"/>
    <col min="11538" max="11538" width="18" style="10" bestFit="1" customWidth="1"/>
    <col min="11539" max="11777" width="9.140625" style="10"/>
    <col min="11778" max="11778" width="36.5703125" style="10" bestFit="1" customWidth="1"/>
    <col min="11779" max="11779" width="21.28515625" style="10" customWidth="1"/>
    <col min="11780" max="11780" width="20.85546875" style="10" bestFit="1" customWidth="1"/>
    <col min="11781" max="11781" width="14.85546875" style="10" bestFit="1" customWidth="1"/>
    <col min="11782" max="11782" width="14.140625" style="10" bestFit="1" customWidth="1"/>
    <col min="11783" max="11784" width="11.42578125" style="10" bestFit="1" customWidth="1"/>
    <col min="11785" max="11788" width="9.5703125" style="10" bestFit="1" customWidth="1"/>
    <col min="11789" max="11789" width="14.42578125" style="10" bestFit="1" customWidth="1"/>
    <col min="11790" max="11793" width="8.42578125" style="10" bestFit="1" customWidth="1"/>
    <col min="11794" max="11794" width="18" style="10" bestFit="1" customWidth="1"/>
    <col min="11795" max="12033" width="9.140625" style="10"/>
    <col min="12034" max="12034" width="36.5703125" style="10" bestFit="1" customWidth="1"/>
    <col min="12035" max="12035" width="21.28515625" style="10" customWidth="1"/>
    <col min="12036" max="12036" width="20.85546875" style="10" bestFit="1" customWidth="1"/>
    <col min="12037" max="12037" width="14.85546875" style="10" bestFit="1" customWidth="1"/>
    <col min="12038" max="12038" width="14.140625" style="10" bestFit="1" customWidth="1"/>
    <col min="12039" max="12040" width="11.42578125" style="10" bestFit="1" customWidth="1"/>
    <col min="12041" max="12044" width="9.5703125" style="10" bestFit="1" customWidth="1"/>
    <col min="12045" max="12045" width="14.42578125" style="10" bestFit="1" customWidth="1"/>
    <col min="12046" max="12049" width="8.42578125" style="10" bestFit="1" customWidth="1"/>
    <col min="12050" max="12050" width="18" style="10" bestFit="1" customWidth="1"/>
    <col min="12051" max="12289" width="9.140625" style="10"/>
    <col min="12290" max="12290" width="36.5703125" style="10" bestFit="1" customWidth="1"/>
    <col min="12291" max="12291" width="21.28515625" style="10" customWidth="1"/>
    <col min="12292" max="12292" width="20.85546875" style="10" bestFit="1" customWidth="1"/>
    <col min="12293" max="12293" width="14.85546875" style="10" bestFit="1" customWidth="1"/>
    <col min="12294" max="12294" width="14.140625" style="10" bestFit="1" customWidth="1"/>
    <col min="12295" max="12296" width="11.42578125" style="10" bestFit="1" customWidth="1"/>
    <col min="12297" max="12300" width="9.5703125" style="10" bestFit="1" customWidth="1"/>
    <col min="12301" max="12301" width="14.42578125" style="10" bestFit="1" customWidth="1"/>
    <col min="12302" max="12305" width="8.42578125" style="10" bestFit="1" customWidth="1"/>
    <col min="12306" max="12306" width="18" style="10" bestFit="1" customWidth="1"/>
    <col min="12307" max="12545" width="9.140625" style="10"/>
    <col min="12546" max="12546" width="36.5703125" style="10" bestFit="1" customWidth="1"/>
    <col min="12547" max="12547" width="21.28515625" style="10" customWidth="1"/>
    <col min="12548" max="12548" width="20.85546875" style="10" bestFit="1" customWidth="1"/>
    <col min="12549" max="12549" width="14.85546875" style="10" bestFit="1" customWidth="1"/>
    <col min="12550" max="12550" width="14.140625" style="10" bestFit="1" customWidth="1"/>
    <col min="12551" max="12552" width="11.42578125" style="10" bestFit="1" customWidth="1"/>
    <col min="12553" max="12556" width="9.5703125" style="10" bestFit="1" customWidth="1"/>
    <col min="12557" max="12557" width="14.42578125" style="10" bestFit="1" customWidth="1"/>
    <col min="12558" max="12561" width="8.42578125" style="10" bestFit="1" customWidth="1"/>
    <col min="12562" max="12562" width="18" style="10" bestFit="1" customWidth="1"/>
    <col min="12563" max="12801" width="9.140625" style="10"/>
    <col min="12802" max="12802" width="36.5703125" style="10" bestFit="1" customWidth="1"/>
    <col min="12803" max="12803" width="21.28515625" style="10" customWidth="1"/>
    <col min="12804" max="12804" width="20.85546875" style="10" bestFit="1" customWidth="1"/>
    <col min="12805" max="12805" width="14.85546875" style="10" bestFit="1" customWidth="1"/>
    <col min="12806" max="12806" width="14.140625" style="10" bestFit="1" customWidth="1"/>
    <col min="12807" max="12808" width="11.42578125" style="10" bestFit="1" customWidth="1"/>
    <col min="12809" max="12812" width="9.5703125" style="10" bestFit="1" customWidth="1"/>
    <col min="12813" max="12813" width="14.42578125" style="10" bestFit="1" customWidth="1"/>
    <col min="12814" max="12817" width="8.42578125" style="10" bestFit="1" customWidth="1"/>
    <col min="12818" max="12818" width="18" style="10" bestFit="1" customWidth="1"/>
    <col min="12819" max="13057" width="9.140625" style="10"/>
    <col min="13058" max="13058" width="36.5703125" style="10" bestFit="1" customWidth="1"/>
    <col min="13059" max="13059" width="21.28515625" style="10" customWidth="1"/>
    <col min="13060" max="13060" width="20.85546875" style="10" bestFit="1" customWidth="1"/>
    <col min="13061" max="13061" width="14.85546875" style="10" bestFit="1" customWidth="1"/>
    <col min="13062" max="13062" width="14.140625" style="10" bestFit="1" customWidth="1"/>
    <col min="13063" max="13064" width="11.42578125" style="10" bestFit="1" customWidth="1"/>
    <col min="13065" max="13068" width="9.5703125" style="10" bestFit="1" customWidth="1"/>
    <col min="13069" max="13069" width="14.42578125" style="10" bestFit="1" customWidth="1"/>
    <col min="13070" max="13073" width="8.42578125" style="10" bestFit="1" customWidth="1"/>
    <col min="13074" max="13074" width="18" style="10" bestFit="1" customWidth="1"/>
    <col min="13075" max="13313" width="9.140625" style="10"/>
    <col min="13314" max="13314" width="36.5703125" style="10" bestFit="1" customWidth="1"/>
    <col min="13315" max="13315" width="21.28515625" style="10" customWidth="1"/>
    <col min="13316" max="13316" width="20.85546875" style="10" bestFit="1" customWidth="1"/>
    <col min="13317" max="13317" width="14.85546875" style="10" bestFit="1" customWidth="1"/>
    <col min="13318" max="13318" width="14.140625" style="10" bestFit="1" customWidth="1"/>
    <col min="13319" max="13320" width="11.42578125" style="10" bestFit="1" customWidth="1"/>
    <col min="13321" max="13324" width="9.5703125" style="10" bestFit="1" customWidth="1"/>
    <col min="13325" max="13325" width="14.42578125" style="10" bestFit="1" customWidth="1"/>
    <col min="13326" max="13329" width="8.42578125" style="10" bestFit="1" customWidth="1"/>
    <col min="13330" max="13330" width="18" style="10" bestFit="1" customWidth="1"/>
    <col min="13331" max="13569" width="9.140625" style="10"/>
    <col min="13570" max="13570" width="36.5703125" style="10" bestFit="1" customWidth="1"/>
    <col min="13571" max="13571" width="21.28515625" style="10" customWidth="1"/>
    <col min="13572" max="13572" width="20.85546875" style="10" bestFit="1" customWidth="1"/>
    <col min="13573" max="13573" width="14.85546875" style="10" bestFit="1" customWidth="1"/>
    <col min="13574" max="13574" width="14.140625" style="10" bestFit="1" customWidth="1"/>
    <col min="13575" max="13576" width="11.42578125" style="10" bestFit="1" customWidth="1"/>
    <col min="13577" max="13580" width="9.5703125" style="10" bestFit="1" customWidth="1"/>
    <col min="13581" max="13581" width="14.42578125" style="10" bestFit="1" customWidth="1"/>
    <col min="13582" max="13585" width="8.42578125" style="10" bestFit="1" customWidth="1"/>
    <col min="13586" max="13586" width="18" style="10" bestFit="1" customWidth="1"/>
    <col min="13587" max="13825" width="9.140625" style="10"/>
    <col min="13826" max="13826" width="36.5703125" style="10" bestFit="1" customWidth="1"/>
    <col min="13827" max="13827" width="21.28515625" style="10" customWidth="1"/>
    <col min="13828" max="13828" width="20.85546875" style="10" bestFit="1" customWidth="1"/>
    <col min="13829" max="13829" width="14.85546875" style="10" bestFit="1" customWidth="1"/>
    <col min="13830" max="13830" width="14.140625" style="10" bestFit="1" customWidth="1"/>
    <col min="13831" max="13832" width="11.42578125" style="10" bestFit="1" customWidth="1"/>
    <col min="13833" max="13836" width="9.5703125" style="10" bestFit="1" customWidth="1"/>
    <col min="13837" max="13837" width="14.42578125" style="10" bestFit="1" customWidth="1"/>
    <col min="13838" max="13841" width="8.42578125" style="10" bestFit="1" customWidth="1"/>
    <col min="13842" max="13842" width="18" style="10" bestFit="1" customWidth="1"/>
    <col min="13843" max="14081" width="9.140625" style="10"/>
    <col min="14082" max="14082" width="36.5703125" style="10" bestFit="1" customWidth="1"/>
    <col min="14083" max="14083" width="21.28515625" style="10" customWidth="1"/>
    <col min="14084" max="14084" width="20.85546875" style="10" bestFit="1" customWidth="1"/>
    <col min="14085" max="14085" width="14.85546875" style="10" bestFit="1" customWidth="1"/>
    <col min="14086" max="14086" width="14.140625" style="10" bestFit="1" customWidth="1"/>
    <col min="14087" max="14088" width="11.42578125" style="10" bestFit="1" customWidth="1"/>
    <col min="14089" max="14092" width="9.5703125" style="10" bestFit="1" customWidth="1"/>
    <col min="14093" max="14093" width="14.42578125" style="10" bestFit="1" customWidth="1"/>
    <col min="14094" max="14097" width="8.42578125" style="10" bestFit="1" customWidth="1"/>
    <col min="14098" max="14098" width="18" style="10" bestFit="1" customWidth="1"/>
    <col min="14099" max="14337" width="9.140625" style="10"/>
    <col min="14338" max="14338" width="36.5703125" style="10" bestFit="1" customWidth="1"/>
    <col min="14339" max="14339" width="21.28515625" style="10" customWidth="1"/>
    <col min="14340" max="14340" width="20.85546875" style="10" bestFit="1" customWidth="1"/>
    <col min="14341" max="14341" width="14.85546875" style="10" bestFit="1" customWidth="1"/>
    <col min="14342" max="14342" width="14.140625" style="10" bestFit="1" customWidth="1"/>
    <col min="14343" max="14344" width="11.42578125" style="10" bestFit="1" customWidth="1"/>
    <col min="14345" max="14348" width="9.5703125" style="10" bestFit="1" customWidth="1"/>
    <col min="14349" max="14349" width="14.42578125" style="10" bestFit="1" customWidth="1"/>
    <col min="14350" max="14353" width="8.42578125" style="10" bestFit="1" customWidth="1"/>
    <col min="14354" max="14354" width="18" style="10" bestFit="1" customWidth="1"/>
    <col min="14355" max="14593" width="9.140625" style="10"/>
    <col min="14594" max="14594" width="36.5703125" style="10" bestFit="1" customWidth="1"/>
    <col min="14595" max="14595" width="21.28515625" style="10" customWidth="1"/>
    <col min="14596" max="14596" width="20.85546875" style="10" bestFit="1" customWidth="1"/>
    <col min="14597" max="14597" width="14.85546875" style="10" bestFit="1" customWidth="1"/>
    <col min="14598" max="14598" width="14.140625" style="10" bestFit="1" customWidth="1"/>
    <col min="14599" max="14600" width="11.42578125" style="10" bestFit="1" customWidth="1"/>
    <col min="14601" max="14604" width="9.5703125" style="10" bestFit="1" customWidth="1"/>
    <col min="14605" max="14605" width="14.42578125" style="10" bestFit="1" customWidth="1"/>
    <col min="14606" max="14609" width="8.42578125" style="10" bestFit="1" customWidth="1"/>
    <col min="14610" max="14610" width="18" style="10" bestFit="1" customWidth="1"/>
    <col min="14611" max="14849" width="9.140625" style="10"/>
    <col min="14850" max="14850" width="36.5703125" style="10" bestFit="1" customWidth="1"/>
    <col min="14851" max="14851" width="21.28515625" style="10" customWidth="1"/>
    <col min="14852" max="14852" width="20.85546875" style="10" bestFit="1" customWidth="1"/>
    <col min="14853" max="14853" width="14.85546875" style="10" bestFit="1" customWidth="1"/>
    <col min="14854" max="14854" width="14.140625" style="10" bestFit="1" customWidth="1"/>
    <col min="14855" max="14856" width="11.42578125" style="10" bestFit="1" customWidth="1"/>
    <col min="14857" max="14860" width="9.5703125" style="10" bestFit="1" customWidth="1"/>
    <col min="14861" max="14861" width="14.42578125" style="10" bestFit="1" customWidth="1"/>
    <col min="14862" max="14865" width="8.42578125" style="10" bestFit="1" customWidth="1"/>
    <col min="14866" max="14866" width="18" style="10" bestFit="1" customWidth="1"/>
    <col min="14867" max="15105" width="9.140625" style="10"/>
    <col min="15106" max="15106" width="36.5703125" style="10" bestFit="1" customWidth="1"/>
    <col min="15107" max="15107" width="21.28515625" style="10" customWidth="1"/>
    <col min="15108" max="15108" width="20.85546875" style="10" bestFit="1" customWidth="1"/>
    <col min="15109" max="15109" width="14.85546875" style="10" bestFit="1" customWidth="1"/>
    <col min="15110" max="15110" width="14.140625" style="10" bestFit="1" customWidth="1"/>
    <col min="15111" max="15112" width="11.42578125" style="10" bestFit="1" customWidth="1"/>
    <col min="15113" max="15116" width="9.5703125" style="10" bestFit="1" customWidth="1"/>
    <col min="15117" max="15117" width="14.42578125" style="10" bestFit="1" customWidth="1"/>
    <col min="15118" max="15121" width="8.42578125" style="10" bestFit="1" customWidth="1"/>
    <col min="15122" max="15122" width="18" style="10" bestFit="1" customWidth="1"/>
    <col min="15123" max="15361" width="9.140625" style="10"/>
    <col min="15362" max="15362" width="36.5703125" style="10" bestFit="1" customWidth="1"/>
    <col min="15363" max="15363" width="21.28515625" style="10" customWidth="1"/>
    <col min="15364" max="15364" width="20.85546875" style="10" bestFit="1" customWidth="1"/>
    <col min="15365" max="15365" width="14.85546875" style="10" bestFit="1" customWidth="1"/>
    <col min="15366" max="15366" width="14.140625" style="10" bestFit="1" customWidth="1"/>
    <col min="15367" max="15368" width="11.42578125" style="10" bestFit="1" customWidth="1"/>
    <col min="15369" max="15372" width="9.5703125" style="10" bestFit="1" customWidth="1"/>
    <col min="15373" max="15373" width="14.42578125" style="10" bestFit="1" customWidth="1"/>
    <col min="15374" max="15377" width="8.42578125" style="10" bestFit="1" customWidth="1"/>
    <col min="15378" max="15378" width="18" style="10" bestFit="1" customWidth="1"/>
    <col min="15379" max="15617" width="9.140625" style="10"/>
    <col min="15618" max="15618" width="36.5703125" style="10" bestFit="1" customWidth="1"/>
    <col min="15619" max="15619" width="21.28515625" style="10" customWidth="1"/>
    <col min="15620" max="15620" width="20.85546875" style="10" bestFit="1" customWidth="1"/>
    <col min="15621" max="15621" width="14.85546875" style="10" bestFit="1" customWidth="1"/>
    <col min="15622" max="15622" width="14.140625" style="10" bestFit="1" customWidth="1"/>
    <col min="15623" max="15624" width="11.42578125" style="10" bestFit="1" customWidth="1"/>
    <col min="15625" max="15628" width="9.5703125" style="10" bestFit="1" customWidth="1"/>
    <col min="15629" max="15629" width="14.42578125" style="10" bestFit="1" customWidth="1"/>
    <col min="15630" max="15633" width="8.42578125" style="10" bestFit="1" customWidth="1"/>
    <col min="15634" max="15634" width="18" style="10" bestFit="1" customWidth="1"/>
    <col min="15635" max="15873" width="9.140625" style="10"/>
    <col min="15874" max="15874" width="36.5703125" style="10" bestFit="1" customWidth="1"/>
    <col min="15875" max="15875" width="21.28515625" style="10" customWidth="1"/>
    <col min="15876" max="15876" width="20.85546875" style="10" bestFit="1" customWidth="1"/>
    <col min="15877" max="15877" width="14.85546875" style="10" bestFit="1" customWidth="1"/>
    <col min="15878" max="15878" width="14.140625" style="10" bestFit="1" customWidth="1"/>
    <col min="15879" max="15880" width="11.42578125" style="10" bestFit="1" customWidth="1"/>
    <col min="15881" max="15884" width="9.5703125" style="10" bestFit="1" customWidth="1"/>
    <col min="15885" max="15885" width="14.42578125" style="10" bestFit="1" customWidth="1"/>
    <col min="15886" max="15889" width="8.42578125" style="10" bestFit="1" customWidth="1"/>
    <col min="15890" max="15890" width="18" style="10" bestFit="1" customWidth="1"/>
    <col min="15891" max="16129" width="9.140625" style="10"/>
    <col min="16130" max="16130" width="36.5703125" style="10" bestFit="1" customWidth="1"/>
    <col min="16131" max="16131" width="21.28515625" style="10" customWidth="1"/>
    <col min="16132" max="16132" width="20.85546875" style="10" bestFit="1" customWidth="1"/>
    <col min="16133" max="16133" width="14.85546875" style="10" bestFit="1" customWidth="1"/>
    <col min="16134" max="16134" width="14.140625" style="10" bestFit="1" customWidth="1"/>
    <col min="16135" max="16136" width="11.42578125" style="10" bestFit="1" customWidth="1"/>
    <col min="16137" max="16140" width="9.5703125" style="10" bestFit="1" customWidth="1"/>
    <col min="16141" max="16141" width="14.42578125" style="10" bestFit="1" customWidth="1"/>
    <col min="16142" max="16145" width="8.42578125" style="10" bestFit="1" customWidth="1"/>
    <col min="16146" max="16146" width="18" style="10" bestFit="1" customWidth="1"/>
    <col min="16147" max="16384" width="9.140625" style="10"/>
  </cols>
  <sheetData>
    <row r="1" spans="1:21" ht="18" customHeight="1" x14ac:dyDescent="0.2">
      <c r="B1" s="66" t="s">
        <v>162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1" ht="18" customHeight="1" x14ac:dyDescent="0.2"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1" ht="18" customHeight="1" x14ac:dyDescent="0.2">
      <c r="B3" s="45" t="s">
        <v>49</v>
      </c>
      <c r="C3" s="65" t="s">
        <v>50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1" ht="18" customHeight="1" x14ac:dyDescent="0.2">
      <c r="B4" s="45" t="s">
        <v>51</v>
      </c>
      <c r="C4" s="65" t="s">
        <v>52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21" ht="18" customHeight="1" x14ac:dyDescent="0.2">
      <c r="B5" s="45" t="s">
        <v>53</v>
      </c>
      <c r="C5" s="65" t="s">
        <v>143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21" ht="18" customHeight="1" x14ac:dyDescent="0.2">
      <c r="B6" s="45" t="s">
        <v>54</v>
      </c>
      <c r="C6" s="88" t="s">
        <v>160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21" ht="18" customHeight="1" x14ac:dyDescent="0.2">
      <c r="B7" s="45" t="s">
        <v>55</v>
      </c>
      <c r="C7" s="65" t="s">
        <v>56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21" ht="44.25" customHeight="1" x14ac:dyDescent="0.2">
      <c r="B8" s="67" t="s">
        <v>0</v>
      </c>
      <c r="C8" s="67"/>
      <c r="D8" s="68" t="s">
        <v>1</v>
      </c>
      <c r="E8" s="67" t="s">
        <v>57</v>
      </c>
      <c r="F8" s="67"/>
      <c r="G8" s="67"/>
      <c r="H8" s="69" t="s">
        <v>126</v>
      </c>
      <c r="I8" s="72" t="s">
        <v>128</v>
      </c>
      <c r="J8" s="73"/>
      <c r="K8" s="73"/>
      <c r="L8" s="74"/>
      <c r="M8" s="11"/>
      <c r="N8" s="72" t="s">
        <v>129</v>
      </c>
      <c r="O8" s="73"/>
      <c r="P8" s="73"/>
      <c r="Q8" s="74"/>
      <c r="R8" s="11"/>
    </row>
    <row r="9" spans="1:21" ht="18" customHeight="1" x14ac:dyDescent="0.2">
      <c r="B9" s="67"/>
      <c r="C9" s="67"/>
      <c r="D9" s="68"/>
      <c r="E9" s="46" t="s">
        <v>58</v>
      </c>
      <c r="F9" s="46" t="s">
        <v>59</v>
      </c>
      <c r="G9" s="67" t="s">
        <v>2</v>
      </c>
      <c r="H9" s="70"/>
      <c r="I9" s="75"/>
      <c r="J9" s="76"/>
      <c r="K9" s="76"/>
      <c r="L9" s="77"/>
      <c r="M9" s="11"/>
      <c r="N9" s="75"/>
      <c r="O9" s="76"/>
      <c r="P9" s="76"/>
      <c r="Q9" s="77"/>
      <c r="R9" s="11"/>
    </row>
    <row r="10" spans="1:21" ht="30.75" customHeight="1" x14ac:dyDescent="0.2">
      <c r="B10" s="67"/>
      <c r="C10" s="67"/>
      <c r="D10" s="68"/>
      <c r="E10" s="46" t="s">
        <v>60</v>
      </c>
      <c r="F10" s="46" t="s">
        <v>61</v>
      </c>
      <c r="G10" s="67"/>
      <c r="H10" s="71"/>
      <c r="I10" s="46" t="s">
        <v>66</v>
      </c>
      <c r="J10" s="46" t="s">
        <v>62</v>
      </c>
      <c r="K10" s="46" t="s">
        <v>63</v>
      </c>
      <c r="L10" s="46" t="s">
        <v>64</v>
      </c>
      <c r="M10" s="46" t="s">
        <v>65</v>
      </c>
      <c r="N10" s="46" t="s">
        <v>66</v>
      </c>
      <c r="O10" s="46" t="s">
        <v>62</v>
      </c>
      <c r="P10" s="46" t="s">
        <v>63</v>
      </c>
      <c r="Q10" s="46" t="s">
        <v>64</v>
      </c>
      <c r="R10" s="12" t="s">
        <v>65</v>
      </c>
    </row>
    <row r="11" spans="1:21" ht="26.25" hidden="1" customHeight="1" x14ac:dyDescent="0.2">
      <c r="B11" s="67">
        <v>1</v>
      </c>
      <c r="C11" s="67"/>
      <c r="D11" s="47">
        <v>2</v>
      </c>
      <c r="E11" s="46">
        <v>3</v>
      </c>
      <c r="F11" s="46">
        <v>4</v>
      </c>
      <c r="G11" s="46" t="s">
        <v>67</v>
      </c>
      <c r="H11" s="13" t="s">
        <v>68</v>
      </c>
      <c r="I11" s="46">
        <v>7</v>
      </c>
      <c r="J11" s="46">
        <v>8</v>
      </c>
      <c r="K11" s="46">
        <v>9</v>
      </c>
      <c r="L11" s="46">
        <v>10</v>
      </c>
      <c r="M11" s="46" t="s">
        <v>69</v>
      </c>
      <c r="N11" s="46">
        <v>12</v>
      </c>
      <c r="O11" s="46">
        <v>13</v>
      </c>
      <c r="P11" s="46">
        <v>14</v>
      </c>
      <c r="Q11" s="46">
        <v>15</v>
      </c>
      <c r="R11" s="12" t="s">
        <v>70</v>
      </c>
    </row>
    <row r="12" spans="1:21" s="16" customFormat="1" ht="18" customHeight="1" thickBot="1" x14ac:dyDescent="0.4">
      <c r="B12" s="79" t="s">
        <v>71</v>
      </c>
      <c r="C12" s="79"/>
      <c r="D12" s="14"/>
      <c r="E12" s="1">
        <f t="shared" ref="E12:G12" si="0">E13+E50+E75+E82</f>
        <v>43835.111729999997</v>
      </c>
      <c r="F12" s="1">
        <f t="shared" si="0"/>
        <v>14722.368219999997</v>
      </c>
      <c r="G12" s="1">
        <f t="shared" si="0"/>
        <v>58557.479950000001</v>
      </c>
      <c r="H12" s="43">
        <f>M12+R12</f>
        <v>60401</v>
      </c>
      <c r="I12" s="1">
        <f>I13+I50+I75+I82</f>
        <v>13206.45</v>
      </c>
      <c r="J12" s="1">
        <f>J13+J50+J75+J82</f>
        <v>15684.05</v>
      </c>
      <c r="K12" s="1">
        <f>K13+K50+K75+K82</f>
        <v>11417.35</v>
      </c>
      <c r="L12" s="1">
        <f>L13+L50+L75+L82</f>
        <v>12570.15</v>
      </c>
      <c r="M12" s="1">
        <f t="shared" ref="M12:M17" si="1">SUM(I12:L12)</f>
        <v>52878</v>
      </c>
      <c r="N12" s="1">
        <f>N13+N50+N75+N82</f>
        <v>0</v>
      </c>
      <c r="O12" s="1">
        <f>O13+O50+O75+O82</f>
        <v>7523</v>
      </c>
      <c r="P12" s="1">
        <f>P13+P50+P75+P82</f>
        <v>0</v>
      </c>
      <c r="Q12" s="1">
        <f>Q13+Q50+Q75+Q82</f>
        <v>0</v>
      </c>
      <c r="R12" s="1">
        <f>SUM(N12:Q12)</f>
        <v>7523</v>
      </c>
      <c r="T12" s="17"/>
    </row>
    <row r="13" spans="1:21" s="16" customFormat="1" ht="39.75" customHeight="1" thickTop="1" x14ac:dyDescent="0.25">
      <c r="B13" s="79" t="s">
        <v>3</v>
      </c>
      <c r="C13" s="79"/>
      <c r="D13" s="14">
        <v>101101</v>
      </c>
      <c r="E13" s="18">
        <f t="shared" ref="E13:G13" si="2">E14+E23+E34</f>
        <v>40555.288990000001</v>
      </c>
      <c r="F13" s="18">
        <f t="shared" si="2"/>
        <v>13322.231009999998</v>
      </c>
      <c r="G13" s="18">
        <f t="shared" si="2"/>
        <v>53877.520000000004</v>
      </c>
      <c r="H13" s="15">
        <f t="shared" ref="H13:H76" si="3">M13+R13</f>
        <v>57624</v>
      </c>
      <c r="I13" s="18">
        <f>I14+I23+I34</f>
        <v>12512.2</v>
      </c>
      <c r="J13" s="18">
        <f>J14+J23+J34</f>
        <v>14989.8</v>
      </c>
      <c r="K13" s="18">
        <f>K14+K23+K34</f>
        <v>10723.1</v>
      </c>
      <c r="L13" s="18">
        <f>L14+L23+L34</f>
        <v>11875.9</v>
      </c>
      <c r="M13" s="18">
        <f t="shared" si="1"/>
        <v>50101</v>
      </c>
      <c r="N13" s="18">
        <f>N14+N23+N34</f>
        <v>0</v>
      </c>
      <c r="O13" s="18">
        <f>O14+O23+O34</f>
        <v>7523</v>
      </c>
      <c r="P13" s="18">
        <f>P14+P23+P34</f>
        <v>0</v>
      </c>
      <c r="Q13" s="18">
        <f>Q14+Q23+Q34</f>
        <v>0</v>
      </c>
      <c r="R13" s="18">
        <f>SUM(N13:Q13)</f>
        <v>7523</v>
      </c>
      <c r="S13" s="19"/>
      <c r="T13" s="17"/>
    </row>
    <row r="14" spans="1:21" s="16" customFormat="1" ht="23.25" customHeight="1" x14ac:dyDescent="0.25">
      <c r="B14" s="80" t="s">
        <v>31</v>
      </c>
      <c r="C14" s="80"/>
      <c r="D14" s="14">
        <v>100000000000000</v>
      </c>
      <c r="E14" s="3">
        <f t="shared" ref="E14:G14" si="4">E15+E18+E21</f>
        <v>9003.4018199999991</v>
      </c>
      <c r="F14" s="3">
        <f t="shared" si="4"/>
        <v>3793.59818</v>
      </c>
      <c r="G14" s="3">
        <f t="shared" si="4"/>
        <v>12797</v>
      </c>
      <c r="H14" s="20">
        <f t="shared" si="3"/>
        <v>21493</v>
      </c>
      <c r="I14" s="3">
        <f>I15+I18+I21</f>
        <v>3959.0000000000005</v>
      </c>
      <c r="J14" s="3">
        <f>J15+J18+J21</f>
        <v>3576</v>
      </c>
      <c r="K14" s="3">
        <f>K15+K18+K21</f>
        <v>3088.0000000000005</v>
      </c>
      <c r="L14" s="3">
        <f>L15+L18+L21</f>
        <v>3347.0000000000005</v>
      </c>
      <c r="M14" s="3">
        <f t="shared" si="1"/>
        <v>13970</v>
      </c>
      <c r="N14" s="3">
        <f>N15+N18+N21</f>
        <v>0</v>
      </c>
      <c r="O14" s="3">
        <f>O15+O18+O21</f>
        <v>7523</v>
      </c>
      <c r="P14" s="3">
        <f>P15+P18+P21</f>
        <v>0</v>
      </c>
      <c r="Q14" s="3">
        <f>Q15+Q18+Q21</f>
        <v>0</v>
      </c>
      <c r="R14" s="3">
        <f t="shared" ref="R14:R27" si="5">SUM(N14:Q14)</f>
        <v>7523</v>
      </c>
      <c r="S14" s="21"/>
      <c r="T14" s="17"/>
    </row>
    <row r="15" spans="1:21" s="16" customFormat="1" ht="24.75" customHeight="1" x14ac:dyDescent="0.25">
      <c r="B15" s="81" t="s">
        <v>32</v>
      </c>
      <c r="C15" s="81"/>
      <c r="D15" s="14">
        <v>100000100001000</v>
      </c>
      <c r="E15" s="3">
        <f t="shared" ref="E15:G15" si="6">E16+E17</f>
        <v>8954.4018199999991</v>
      </c>
      <c r="F15" s="3">
        <f t="shared" si="6"/>
        <v>3793.59818</v>
      </c>
      <c r="G15" s="3">
        <f t="shared" si="6"/>
        <v>12748</v>
      </c>
      <c r="H15" s="20">
        <f t="shared" si="3"/>
        <v>13970</v>
      </c>
      <c r="I15" s="3">
        <f>I16+I17</f>
        <v>3959.0000000000005</v>
      </c>
      <c r="J15" s="3">
        <f>J16+J17</f>
        <v>3576</v>
      </c>
      <c r="K15" s="3">
        <f>K16+K17</f>
        <v>3088.0000000000005</v>
      </c>
      <c r="L15" s="3">
        <f>L16+L17</f>
        <v>3347.0000000000005</v>
      </c>
      <c r="M15" s="3">
        <f t="shared" si="1"/>
        <v>13970</v>
      </c>
      <c r="N15" s="3">
        <f>N16+N17</f>
        <v>0</v>
      </c>
      <c r="O15" s="3">
        <f>O16+O17</f>
        <v>0</v>
      </c>
      <c r="P15" s="3">
        <f>P16+P17</f>
        <v>0</v>
      </c>
      <c r="Q15" s="3">
        <f>Q16+Q17</f>
        <v>0</v>
      </c>
      <c r="R15" s="3">
        <f t="shared" si="5"/>
        <v>0</v>
      </c>
      <c r="S15" s="21"/>
      <c r="T15" s="17"/>
    </row>
    <row r="16" spans="1:21" ht="18" customHeight="1" x14ac:dyDescent="0.25">
      <c r="A16" s="10" t="s">
        <v>72</v>
      </c>
      <c r="B16" s="78" t="s">
        <v>12</v>
      </c>
      <c r="C16" s="78"/>
      <c r="D16" s="22"/>
      <c r="E16" s="2">
        <v>6473.4363400000002</v>
      </c>
      <c r="F16" s="44">
        <f t="shared" ref="F16:F74" si="7">G16-E16</f>
        <v>3256.5636599999998</v>
      </c>
      <c r="G16" s="2">
        <v>9730</v>
      </c>
      <c r="H16" s="23">
        <f t="shared" si="3"/>
        <v>9876</v>
      </c>
      <c r="I16" s="2">
        <v>2075.0000000000005</v>
      </c>
      <c r="J16" s="2">
        <f>10344-7523</f>
        <v>2821</v>
      </c>
      <c r="K16" s="2">
        <v>2075.0000000000005</v>
      </c>
      <c r="L16" s="2">
        <v>2905.0000000000005</v>
      </c>
      <c r="M16" s="2">
        <f t="shared" si="1"/>
        <v>9876</v>
      </c>
      <c r="N16" s="2"/>
      <c r="O16" s="2"/>
      <c r="P16" s="2"/>
      <c r="Q16" s="2"/>
      <c r="R16" s="2">
        <f t="shared" si="5"/>
        <v>0</v>
      </c>
      <c r="S16" s="21"/>
      <c r="T16" s="17"/>
      <c r="U16" s="24"/>
    </row>
    <row r="17" spans="1:20" ht="18" customHeight="1" x14ac:dyDescent="0.25">
      <c r="A17" s="10" t="s">
        <v>73</v>
      </c>
      <c r="B17" s="78" t="s">
        <v>13</v>
      </c>
      <c r="C17" s="78"/>
      <c r="D17" s="22"/>
      <c r="E17" s="2">
        <v>2480.9654799999998</v>
      </c>
      <c r="F17" s="44">
        <f t="shared" si="7"/>
        <v>537.03452000000016</v>
      </c>
      <c r="G17" s="2">
        <v>3018</v>
      </c>
      <c r="H17" s="23">
        <f t="shared" si="3"/>
        <v>4094</v>
      </c>
      <c r="I17" s="2">
        <v>1884</v>
      </c>
      <c r="J17" s="2">
        <v>755</v>
      </c>
      <c r="K17" s="2">
        <v>1013</v>
      </c>
      <c r="L17" s="2">
        <v>442</v>
      </c>
      <c r="M17" s="2">
        <f t="shared" si="1"/>
        <v>4094</v>
      </c>
      <c r="N17" s="2"/>
      <c r="O17" s="2"/>
      <c r="P17" s="2"/>
      <c r="Q17" s="2"/>
      <c r="R17" s="2">
        <f t="shared" si="5"/>
        <v>0</v>
      </c>
      <c r="S17" s="21"/>
      <c r="T17" s="17"/>
    </row>
    <row r="18" spans="1:20" s="16" customFormat="1" ht="18" customHeight="1" x14ac:dyDescent="0.25">
      <c r="B18" s="81" t="s">
        <v>33</v>
      </c>
      <c r="C18" s="81"/>
      <c r="D18" s="14">
        <v>100000100002000</v>
      </c>
      <c r="E18" s="3">
        <f t="shared" ref="E18:G18" si="8">E19+E20</f>
        <v>49</v>
      </c>
      <c r="F18" s="3">
        <f t="shared" si="8"/>
        <v>0</v>
      </c>
      <c r="G18" s="3">
        <f t="shared" si="8"/>
        <v>49</v>
      </c>
      <c r="H18" s="20">
        <f t="shared" si="3"/>
        <v>0</v>
      </c>
      <c r="I18" s="3">
        <f>I19+I20</f>
        <v>0</v>
      </c>
      <c r="J18" s="3">
        <f>J19+J20</f>
        <v>0</v>
      </c>
      <c r="K18" s="3">
        <f>K19+K20</f>
        <v>0</v>
      </c>
      <c r="L18" s="3">
        <f>L19+L20</f>
        <v>0</v>
      </c>
      <c r="M18" s="3">
        <f t="shared" ref="M18:M27" si="9">SUM(I18:L18)</f>
        <v>0</v>
      </c>
      <c r="N18" s="3">
        <f>N19+N20</f>
        <v>0</v>
      </c>
      <c r="O18" s="3">
        <f>O19+O20</f>
        <v>0</v>
      </c>
      <c r="P18" s="3">
        <f>P19+P20</f>
        <v>0</v>
      </c>
      <c r="Q18" s="3">
        <f>Q19+Q20</f>
        <v>0</v>
      </c>
      <c r="R18" s="3">
        <f t="shared" si="5"/>
        <v>0</v>
      </c>
      <c r="S18" s="21"/>
      <c r="T18" s="17"/>
    </row>
    <row r="19" spans="1:20" ht="18" customHeight="1" x14ac:dyDescent="0.25">
      <c r="A19" s="10" t="s">
        <v>72</v>
      </c>
      <c r="B19" s="78" t="s">
        <v>12</v>
      </c>
      <c r="C19" s="78"/>
      <c r="D19" s="22"/>
      <c r="E19" s="2"/>
      <c r="F19" s="44">
        <f t="shared" si="7"/>
        <v>0</v>
      </c>
      <c r="G19" s="2"/>
      <c r="H19" s="23">
        <f t="shared" si="3"/>
        <v>0</v>
      </c>
      <c r="I19" s="2"/>
      <c r="J19" s="2"/>
      <c r="K19" s="2"/>
      <c r="L19" s="2"/>
      <c r="M19" s="2">
        <f t="shared" si="9"/>
        <v>0</v>
      </c>
      <c r="N19" s="2"/>
      <c r="O19" s="2"/>
      <c r="P19" s="2"/>
      <c r="Q19" s="2"/>
      <c r="R19" s="2">
        <f t="shared" si="5"/>
        <v>0</v>
      </c>
      <c r="S19" s="21"/>
      <c r="T19" s="17"/>
    </row>
    <row r="20" spans="1:20" ht="18" customHeight="1" x14ac:dyDescent="0.25">
      <c r="A20" s="10" t="s">
        <v>73</v>
      </c>
      <c r="B20" s="78" t="s">
        <v>13</v>
      </c>
      <c r="C20" s="78"/>
      <c r="D20" s="22"/>
      <c r="E20" s="2">
        <v>49</v>
      </c>
      <c r="F20" s="44">
        <f t="shared" si="7"/>
        <v>0</v>
      </c>
      <c r="G20" s="2">
        <v>49</v>
      </c>
      <c r="H20" s="23">
        <f t="shared" si="3"/>
        <v>0</v>
      </c>
      <c r="I20" s="2"/>
      <c r="J20" s="2"/>
      <c r="K20" s="2"/>
      <c r="L20" s="2"/>
      <c r="M20" s="2">
        <f t="shared" si="9"/>
        <v>0</v>
      </c>
      <c r="N20" s="2"/>
      <c r="O20" s="2"/>
      <c r="P20" s="2"/>
      <c r="Q20" s="2"/>
      <c r="R20" s="2">
        <f t="shared" si="5"/>
        <v>0</v>
      </c>
      <c r="S20" s="21"/>
      <c r="T20" s="17"/>
    </row>
    <row r="21" spans="1:20" s="16" customFormat="1" ht="18" customHeight="1" x14ac:dyDescent="0.25">
      <c r="B21" s="81" t="s">
        <v>105</v>
      </c>
      <c r="C21" s="81"/>
      <c r="D21" s="14">
        <v>100000100003000</v>
      </c>
      <c r="E21" s="3">
        <f t="shared" ref="E21:G21" si="10">E22</f>
        <v>0</v>
      </c>
      <c r="F21" s="3">
        <f t="shared" si="10"/>
        <v>0</v>
      </c>
      <c r="G21" s="3">
        <f t="shared" si="10"/>
        <v>0</v>
      </c>
      <c r="H21" s="20">
        <f t="shared" si="3"/>
        <v>7523</v>
      </c>
      <c r="I21" s="3">
        <f>I22</f>
        <v>0</v>
      </c>
      <c r="J21" s="3">
        <f>J22</f>
        <v>0</v>
      </c>
      <c r="K21" s="3">
        <f>K22</f>
        <v>0</v>
      </c>
      <c r="L21" s="3">
        <f>L22</f>
        <v>0</v>
      </c>
      <c r="M21" s="3">
        <f t="shared" si="9"/>
        <v>0</v>
      </c>
      <c r="N21" s="3">
        <f>N22</f>
        <v>0</v>
      </c>
      <c r="O21" s="3">
        <f>O22</f>
        <v>7523</v>
      </c>
      <c r="P21" s="3">
        <f>P22</f>
        <v>0</v>
      </c>
      <c r="Q21" s="3">
        <f>Q22</f>
        <v>0</v>
      </c>
      <c r="R21" s="3">
        <f t="shared" si="5"/>
        <v>7523</v>
      </c>
      <c r="S21" s="21"/>
      <c r="T21" s="17"/>
    </row>
    <row r="22" spans="1:20" ht="18" customHeight="1" x14ac:dyDescent="0.25">
      <c r="A22" s="10" t="s">
        <v>72</v>
      </c>
      <c r="B22" s="78" t="s">
        <v>12</v>
      </c>
      <c r="C22" s="78"/>
      <c r="D22" s="22"/>
      <c r="E22" s="2"/>
      <c r="F22" s="44">
        <f t="shared" si="7"/>
        <v>0</v>
      </c>
      <c r="G22" s="2"/>
      <c r="H22" s="23">
        <f t="shared" si="3"/>
        <v>7523</v>
      </c>
      <c r="I22" s="2"/>
      <c r="J22" s="2"/>
      <c r="K22" s="2"/>
      <c r="L22" s="2"/>
      <c r="M22" s="2">
        <f t="shared" si="9"/>
        <v>0</v>
      </c>
      <c r="N22" s="2"/>
      <c r="O22" s="2">
        <v>7523</v>
      </c>
      <c r="P22" s="2"/>
      <c r="Q22" s="2"/>
      <c r="R22" s="2">
        <f t="shared" si="5"/>
        <v>7523</v>
      </c>
      <c r="S22" s="21"/>
      <c r="T22" s="17"/>
    </row>
    <row r="23" spans="1:20" s="16" customFormat="1" ht="18" customHeight="1" x14ac:dyDescent="0.25">
      <c r="B23" s="80" t="s">
        <v>34</v>
      </c>
      <c r="C23" s="80"/>
      <c r="D23" s="14">
        <v>200000000000000</v>
      </c>
      <c r="E23" s="3">
        <f t="shared" ref="E23:G23" si="11">E24+E28+E31</f>
        <v>2246.5635299999999</v>
      </c>
      <c r="F23" s="3">
        <f t="shared" si="11"/>
        <v>747.4364700000001</v>
      </c>
      <c r="G23" s="3">
        <f t="shared" si="11"/>
        <v>2994</v>
      </c>
      <c r="H23" s="20">
        <f t="shared" si="3"/>
        <v>0</v>
      </c>
      <c r="I23" s="3">
        <f>I24+I28+I31</f>
        <v>0</v>
      </c>
      <c r="J23" s="3">
        <f>J24+J28+J31</f>
        <v>0</v>
      </c>
      <c r="K23" s="3">
        <f>K24+K28+K31</f>
        <v>0</v>
      </c>
      <c r="L23" s="3">
        <f>L24+L28+L31</f>
        <v>0</v>
      </c>
      <c r="M23" s="3">
        <f t="shared" si="9"/>
        <v>0</v>
      </c>
      <c r="N23" s="3">
        <f>N24+N28+N31</f>
        <v>0</v>
      </c>
      <c r="O23" s="3">
        <f>O24+O28+O31</f>
        <v>0</v>
      </c>
      <c r="P23" s="3">
        <f>P24+P28+P31</f>
        <v>0</v>
      </c>
      <c r="Q23" s="3">
        <f>Q24+Q28+Q31</f>
        <v>0</v>
      </c>
      <c r="R23" s="3">
        <f t="shared" si="5"/>
        <v>0</v>
      </c>
      <c r="S23" s="21"/>
      <c r="T23" s="17"/>
    </row>
    <row r="24" spans="1:20" s="16" customFormat="1" ht="27" customHeight="1" x14ac:dyDescent="0.25">
      <c r="B24" s="81" t="s">
        <v>35</v>
      </c>
      <c r="C24" s="81"/>
      <c r="D24" s="14">
        <v>200000100001000</v>
      </c>
      <c r="E24" s="3">
        <f t="shared" ref="E24:G24" si="12">E25+E26+E27</f>
        <v>2246.5635299999999</v>
      </c>
      <c r="F24" s="3">
        <f t="shared" si="12"/>
        <v>747.4364700000001</v>
      </c>
      <c r="G24" s="3">
        <f t="shared" si="12"/>
        <v>2994</v>
      </c>
      <c r="H24" s="20">
        <f t="shared" si="3"/>
        <v>0</v>
      </c>
      <c r="I24" s="3">
        <f>I25+I26+I27</f>
        <v>0</v>
      </c>
      <c r="J24" s="3">
        <f>J25+J26+J27</f>
        <v>0</v>
      </c>
      <c r="K24" s="3">
        <f>K25+K26+K27</f>
        <v>0</v>
      </c>
      <c r="L24" s="3">
        <f>L25+L26+L27</f>
        <v>0</v>
      </c>
      <c r="M24" s="3">
        <f t="shared" si="9"/>
        <v>0</v>
      </c>
      <c r="N24" s="3">
        <f>N25+N26+N27</f>
        <v>0</v>
      </c>
      <c r="O24" s="3">
        <f>O25+O26+O27</f>
        <v>0</v>
      </c>
      <c r="P24" s="3">
        <f>P25+P26+P27</f>
        <v>0</v>
      </c>
      <c r="Q24" s="3">
        <f>Q25+Q26+Q27</f>
        <v>0</v>
      </c>
      <c r="R24" s="3">
        <f t="shared" si="5"/>
        <v>0</v>
      </c>
      <c r="S24" s="21"/>
      <c r="T24" s="17"/>
    </row>
    <row r="25" spans="1:20" ht="18" customHeight="1" x14ac:dyDescent="0.25">
      <c r="A25" s="10" t="s">
        <v>72</v>
      </c>
      <c r="B25" s="78" t="s">
        <v>12</v>
      </c>
      <c r="C25" s="78"/>
      <c r="D25" s="22"/>
      <c r="E25" s="2"/>
      <c r="F25" s="44">
        <f t="shared" si="7"/>
        <v>0</v>
      </c>
      <c r="G25" s="2"/>
      <c r="H25" s="23">
        <f t="shared" si="3"/>
        <v>0</v>
      </c>
      <c r="I25" s="2"/>
      <c r="J25" s="2"/>
      <c r="K25" s="2"/>
      <c r="L25" s="2"/>
      <c r="M25" s="2">
        <f t="shared" si="9"/>
        <v>0</v>
      </c>
      <c r="N25" s="2"/>
      <c r="O25" s="2"/>
      <c r="P25" s="2"/>
      <c r="Q25" s="2"/>
      <c r="R25" s="2">
        <f t="shared" si="5"/>
        <v>0</v>
      </c>
      <c r="S25" s="21"/>
      <c r="T25" s="17"/>
    </row>
    <row r="26" spans="1:20" ht="18" customHeight="1" x14ac:dyDescent="0.25">
      <c r="A26" s="10" t="s">
        <v>73</v>
      </c>
      <c r="B26" s="78" t="s">
        <v>13</v>
      </c>
      <c r="C26" s="78"/>
      <c r="D26" s="22"/>
      <c r="E26" s="2">
        <v>2246.5635299999999</v>
      </c>
      <c r="F26" s="44">
        <f t="shared" si="7"/>
        <v>747.4364700000001</v>
      </c>
      <c r="G26" s="2">
        <v>2994</v>
      </c>
      <c r="H26" s="23">
        <f t="shared" si="3"/>
        <v>0</v>
      </c>
      <c r="I26" s="2"/>
      <c r="J26" s="2"/>
      <c r="K26" s="2"/>
      <c r="L26" s="2"/>
      <c r="M26" s="2">
        <f t="shared" si="9"/>
        <v>0</v>
      </c>
      <c r="N26" s="2"/>
      <c r="O26" s="2"/>
      <c r="P26" s="2"/>
      <c r="Q26" s="2"/>
      <c r="R26" s="2">
        <f t="shared" si="5"/>
        <v>0</v>
      </c>
      <c r="S26" s="21"/>
      <c r="T26" s="17"/>
    </row>
    <row r="27" spans="1:20" ht="18" customHeight="1" x14ac:dyDescent="0.25">
      <c r="A27" s="10" t="s">
        <v>106</v>
      </c>
      <c r="B27" s="78" t="s">
        <v>14</v>
      </c>
      <c r="C27" s="78"/>
      <c r="D27" s="22"/>
      <c r="E27" s="2"/>
      <c r="F27" s="44">
        <f t="shared" si="7"/>
        <v>0</v>
      </c>
      <c r="G27" s="2"/>
      <c r="H27" s="23">
        <f t="shared" si="3"/>
        <v>0</v>
      </c>
      <c r="I27" s="2"/>
      <c r="J27" s="2"/>
      <c r="K27" s="2"/>
      <c r="L27" s="2"/>
      <c r="M27" s="2">
        <f t="shared" si="9"/>
        <v>0</v>
      </c>
      <c r="N27" s="2"/>
      <c r="O27" s="2"/>
      <c r="P27" s="2"/>
      <c r="Q27" s="2"/>
      <c r="R27" s="2">
        <f t="shared" si="5"/>
        <v>0</v>
      </c>
      <c r="S27" s="21"/>
      <c r="T27" s="17"/>
    </row>
    <row r="28" spans="1:20" s="16" customFormat="1" ht="34.5" customHeight="1" x14ac:dyDescent="0.25">
      <c r="B28" s="81" t="s">
        <v>36</v>
      </c>
      <c r="C28" s="81"/>
      <c r="D28" s="14">
        <v>200000100002000</v>
      </c>
      <c r="E28" s="3">
        <f t="shared" ref="E28:G28" si="13">E29+E30</f>
        <v>0</v>
      </c>
      <c r="F28" s="3">
        <f t="shared" si="13"/>
        <v>0</v>
      </c>
      <c r="G28" s="3">
        <f t="shared" si="13"/>
        <v>0</v>
      </c>
      <c r="H28" s="20">
        <f t="shared" si="3"/>
        <v>0</v>
      </c>
      <c r="I28" s="3">
        <f>I29+I30</f>
        <v>0</v>
      </c>
      <c r="J28" s="3">
        <f>J29+J30</f>
        <v>0</v>
      </c>
      <c r="K28" s="3">
        <f>K29+K30</f>
        <v>0</v>
      </c>
      <c r="L28" s="3">
        <f>L29+L30</f>
        <v>0</v>
      </c>
      <c r="M28" s="3">
        <f t="shared" ref="M28:M39" si="14">SUM(I28:L28)</f>
        <v>0</v>
      </c>
      <c r="N28" s="3">
        <f>N29+N30</f>
        <v>0</v>
      </c>
      <c r="O28" s="3">
        <f>O29+O30</f>
        <v>0</v>
      </c>
      <c r="P28" s="3">
        <f>P29+P30</f>
        <v>0</v>
      </c>
      <c r="Q28" s="3">
        <f>Q29+Q30</f>
        <v>0</v>
      </c>
      <c r="R28" s="3">
        <f t="shared" ref="R28:R39" si="15">SUM(N28:Q28)</f>
        <v>0</v>
      </c>
      <c r="S28" s="21"/>
      <c r="T28" s="17"/>
    </row>
    <row r="29" spans="1:20" ht="18" customHeight="1" x14ac:dyDescent="0.25">
      <c r="A29" s="10" t="s">
        <v>72</v>
      </c>
      <c r="B29" s="78" t="s">
        <v>12</v>
      </c>
      <c r="C29" s="78"/>
      <c r="D29" s="22"/>
      <c r="E29" s="2"/>
      <c r="F29" s="2"/>
      <c r="G29" s="2"/>
      <c r="H29" s="23">
        <f t="shared" si="3"/>
        <v>0</v>
      </c>
      <c r="I29" s="2"/>
      <c r="J29" s="2"/>
      <c r="K29" s="2"/>
      <c r="L29" s="2"/>
      <c r="M29" s="2">
        <f t="shared" si="14"/>
        <v>0</v>
      </c>
      <c r="N29" s="2"/>
      <c r="O29" s="2"/>
      <c r="P29" s="2"/>
      <c r="Q29" s="2"/>
      <c r="R29" s="2">
        <f t="shared" si="15"/>
        <v>0</v>
      </c>
      <c r="S29" s="21"/>
      <c r="T29" s="17"/>
    </row>
    <row r="30" spans="1:20" ht="18" customHeight="1" x14ac:dyDescent="0.25">
      <c r="A30" s="10" t="s">
        <v>73</v>
      </c>
      <c r="B30" s="78" t="s">
        <v>13</v>
      </c>
      <c r="C30" s="78"/>
      <c r="D30" s="22"/>
      <c r="E30" s="2"/>
      <c r="F30" s="2"/>
      <c r="G30" s="2"/>
      <c r="H30" s="23">
        <f t="shared" si="3"/>
        <v>0</v>
      </c>
      <c r="I30" s="2"/>
      <c r="J30" s="2"/>
      <c r="K30" s="2"/>
      <c r="L30" s="2"/>
      <c r="M30" s="2">
        <f t="shared" si="14"/>
        <v>0</v>
      </c>
      <c r="N30" s="2"/>
      <c r="O30" s="2"/>
      <c r="P30" s="2"/>
      <c r="Q30" s="2"/>
      <c r="R30" s="2">
        <f t="shared" si="15"/>
        <v>0</v>
      </c>
      <c r="S30" s="21"/>
      <c r="T30" s="17"/>
    </row>
    <row r="31" spans="1:20" s="16" customFormat="1" ht="18" customHeight="1" x14ac:dyDescent="0.25">
      <c r="B31" s="81" t="s">
        <v>37</v>
      </c>
      <c r="C31" s="81"/>
      <c r="D31" s="14">
        <v>200000100003000</v>
      </c>
      <c r="E31" s="3">
        <f t="shared" ref="E31:G31" si="16">E32+E33</f>
        <v>0</v>
      </c>
      <c r="F31" s="3">
        <f t="shared" si="16"/>
        <v>0</v>
      </c>
      <c r="G31" s="3">
        <f t="shared" si="16"/>
        <v>0</v>
      </c>
      <c r="H31" s="20">
        <f t="shared" si="3"/>
        <v>0</v>
      </c>
      <c r="I31" s="3">
        <f>I32+I33</f>
        <v>0</v>
      </c>
      <c r="J31" s="3">
        <f>J32+J33</f>
        <v>0</v>
      </c>
      <c r="K31" s="3">
        <f>K32+K33</f>
        <v>0</v>
      </c>
      <c r="L31" s="3">
        <f>L32+L33</f>
        <v>0</v>
      </c>
      <c r="M31" s="3">
        <f t="shared" si="14"/>
        <v>0</v>
      </c>
      <c r="N31" s="3">
        <f>N32+N33</f>
        <v>0</v>
      </c>
      <c r="O31" s="3">
        <f>O32+O33</f>
        <v>0</v>
      </c>
      <c r="P31" s="3">
        <f>P32+P33</f>
        <v>0</v>
      </c>
      <c r="Q31" s="3">
        <f>Q32+Q33</f>
        <v>0</v>
      </c>
      <c r="R31" s="3">
        <f t="shared" si="15"/>
        <v>0</v>
      </c>
      <c r="S31" s="21"/>
      <c r="T31" s="17"/>
    </row>
    <row r="32" spans="1:20" ht="18" customHeight="1" x14ac:dyDescent="0.25">
      <c r="A32" s="10" t="s">
        <v>72</v>
      </c>
      <c r="B32" s="78" t="s">
        <v>12</v>
      </c>
      <c r="C32" s="78"/>
      <c r="D32" s="22"/>
      <c r="E32" s="2"/>
      <c r="F32" s="2"/>
      <c r="G32" s="2"/>
      <c r="H32" s="23">
        <f t="shared" si="3"/>
        <v>0</v>
      </c>
      <c r="I32" s="2"/>
      <c r="J32" s="2"/>
      <c r="K32" s="2"/>
      <c r="L32" s="2"/>
      <c r="M32" s="2">
        <f t="shared" si="14"/>
        <v>0</v>
      </c>
      <c r="N32" s="2"/>
      <c r="O32" s="2"/>
      <c r="P32" s="2"/>
      <c r="Q32" s="2"/>
      <c r="R32" s="2">
        <f t="shared" si="15"/>
        <v>0</v>
      </c>
      <c r="S32" s="21"/>
      <c r="T32" s="17"/>
    </row>
    <row r="33" spans="1:20" ht="18" customHeight="1" x14ac:dyDescent="0.25">
      <c r="A33" s="10" t="s">
        <v>73</v>
      </c>
      <c r="B33" s="78" t="s">
        <v>13</v>
      </c>
      <c r="C33" s="78"/>
      <c r="D33" s="22"/>
      <c r="E33" s="2"/>
      <c r="F33" s="2"/>
      <c r="G33" s="2"/>
      <c r="H33" s="23">
        <f t="shared" si="3"/>
        <v>0</v>
      </c>
      <c r="I33" s="2"/>
      <c r="J33" s="2"/>
      <c r="K33" s="2"/>
      <c r="L33" s="2"/>
      <c r="M33" s="2">
        <f t="shared" si="14"/>
        <v>0</v>
      </c>
      <c r="N33" s="2"/>
      <c r="O33" s="2"/>
      <c r="P33" s="2"/>
      <c r="Q33" s="2"/>
      <c r="R33" s="2">
        <f t="shared" si="15"/>
        <v>0</v>
      </c>
      <c r="S33" s="21"/>
      <c r="T33" s="17"/>
    </row>
    <row r="34" spans="1:20" s="16" customFormat="1" ht="18" customHeight="1" x14ac:dyDescent="0.25">
      <c r="B34" s="80" t="s">
        <v>38</v>
      </c>
      <c r="C34" s="80"/>
      <c r="D34" s="14">
        <v>300000000000000</v>
      </c>
      <c r="E34" s="3">
        <f t="shared" ref="E34:G34" si="17">E35+E44</f>
        <v>29305.323640000002</v>
      </c>
      <c r="F34" s="3">
        <f t="shared" si="17"/>
        <v>8781.1963599999981</v>
      </c>
      <c r="G34" s="3">
        <f t="shared" si="17"/>
        <v>38086.520000000004</v>
      </c>
      <c r="H34" s="20">
        <f t="shared" si="3"/>
        <v>36131</v>
      </c>
      <c r="I34" s="3">
        <f>I35+I44</f>
        <v>8553.2000000000007</v>
      </c>
      <c r="J34" s="3">
        <f>J35+J44</f>
        <v>11413.8</v>
      </c>
      <c r="K34" s="3">
        <f>K35+K44</f>
        <v>7635.1</v>
      </c>
      <c r="L34" s="3">
        <f>L35+L44</f>
        <v>8528.9</v>
      </c>
      <c r="M34" s="3">
        <f t="shared" si="14"/>
        <v>36131</v>
      </c>
      <c r="N34" s="3">
        <f>N35+N44</f>
        <v>0</v>
      </c>
      <c r="O34" s="3">
        <f>O35+O44</f>
        <v>0</v>
      </c>
      <c r="P34" s="3">
        <f>P35+P44</f>
        <v>0</v>
      </c>
      <c r="Q34" s="3">
        <f>Q35+Q44</f>
        <v>0</v>
      </c>
      <c r="R34" s="3">
        <f t="shared" si="15"/>
        <v>0</v>
      </c>
      <c r="S34" s="21"/>
      <c r="T34" s="17"/>
    </row>
    <row r="35" spans="1:20" s="16" customFormat="1" ht="42" customHeight="1" x14ac:dyDescent="0.25">
      <c r="B35" s="83" t="s">
        <v>39</v>
      </c>
      <c r="C35" s="83"/>
      <c r="D35" s="14">
        <v>310000000000000</v>
      </c>
      <c r="E35" s="3">
        <f t="shared" ref="E35:G35" si="18">E36+E40</f>
        <v>10285.189070000002</v>
      </c>
      <c r="F35" s="3">
        <f t="shared" si="18"/>
        <v>5346.8109299999978</v>
      </c>
      <c r="G35" s="3">
        <f t="shared" si="18"/>
        <v>15632</v>
      </c>
      <c r="H35" s="20">
        <f t="shared" si="3"/>
        <v>15474</v>
      </c>
      <c r="I35" s="3">
        <f>I36+I40</f>
        <v>3450.95</v>
      </c>
      <c r="J35" s="3">
        <f>J36+J40</f>
        <v>4353.55</v>
      </c>
      <c r="K35" s="3">
        <f>K36+K40</f>
        <v>3315.85</v>
      </c>
      <c r="L35" s="3">
        <f>L36+L40</f>
        <v>4353.6499999999996</v>
      </c>
      <c r="M35" s="3">
        <f t="shared" si="14"/>
        <v>15474</v>
      </c>
      <c r="N35" s="3">
        <f>N36+N40</f>
        <v>0</v>
      </c>
      <c r="O35" s="3">
        <f>O36+O40</f>
        <v>0</v>
      </c>
      <c r="P35" s="3">
        <f>P36+P40</f>
        <v>0</v>
      </c>
      <c r="Q35" s="3">
        <f>Q36+Q40</f>
        <v>0</v>
      </c>
      <c r="R35" s="3">
        <f t="shared" si="15"/>
        <v>0</v>
      </c>
      <c r="S35" s="21"/>
      <c r="T35" s="17"/>
    </row>
    <row r="36" spans="1:20" s="16" customFormat="1" ht="36.75" customHeight="1" x14ac:dyDescent="0.25">
      <c r="B36" s="81" t="s">
        <v>46</v>
      </c>
      <c r="C36" s="81"/>
      <c r="D36" s="14">
        <v>310100000000000</v>
      </c>
      <c r="E36" s="3">
        <f t="shared" ref="E36:G36" si="19">E37</f>
        <v>10116.435700000002</v>
      </c>
      <c r="F36" s="3">
        <f t="shared" si="19"/>
        <v>5261.5642999999982</v>
      </c>
      <c r="G36" s="3">
        <f t="shared" si="19"/>
        <v>15378</v>
      </c>
      <c r="H36" s="20">
        <f t="shared" si="3"/>
        <v>15216</v>
      </c>
      <c r="I36" s="3">
        <f>I37</f>
        <v>3347.25</v>
      </c>
      <c r="J36" s="3">
        <f>J37</f>
        <v>4296.25</v>
      </c>
      <c r="K36" s="3">
        <f>K37</f>
        <v>3262.25</v>
      </c>
      <c r="L36" s="3">
        <f>L37</f>
        <v>4310.25</v>
      </c>
      <c r="M36" s="3">
        <f t="shared" si="14"/>
        <v>15216</v>
      </c>
      <c r="N36" s="3">
        <f>N37</f>
        <v>0</v>
      </c>
      <c r="O36" s="3">
        <f>O37</f>
        <v>0</v>
      </c>
      <c r="P36" s="3">
        <f>P37</f>
        <v>0</v>
      </c>
      <c r="Q36" s="3">
        <f>Q37</f>
        <v>0</v>
      </c>
      <c r="R36" s="3">
        <f t="shared" si="15"/>
        <v>0</v>
      </c>
      <c r="S36" s="21"/>
      <c r="T36" s="17"/>
    </row>
    <row r="37" spans="1:20" ht="24" customHeight="1" x14ac:dyDescent="0.25">
      <c r="B37" s="84" t="s">
        <v>40</v>
      </c>
      <c r="C37" s="84"/>
      <c r="D37" s="22">
        <v>310100100001000</v>
      </c>
      <c r="E37" s="2">
        <f t="shared" ref="E37:G37" si="20">E38+E39</f>
        <v>10116.435700000002</v>
      </c>
      <c r="F37" s="2">
        <f t="shared" si="20"/>
        <v>5261.5642999999982</v>
      </c>
      <c r="G37" s="2">
        <f t="shared" si="20"/>
        <v>15378</v>
      </c>
      <c r="H37" s="23">
        <f t="shared" si="3"/>
        <v>15216</v>
      </c>
      <c r="I37" s="2">
        <f>I38+I39</f>
        <v>3347.25</v>
      </c>
      <c r="J37" s="2">
        <f>J38+J39</f>
        <v>4296.25</v>
      </c>
      <c r="K37" s="2">
        <f>K38+K39</f>
        <v>3262.25</v>
      </c>
      <c r="L37" s="2">
        <f>L38+L39</f>
        <v>4310.25</v>
      </c>
      <c r="M37" s="2">
        <f t="shared" si="14"/>
        <v>15216</v>
      </c>
      <c r="N37" s="2">
        <f>N38+N39</f>
        <v>0</v>
      </c>
      <c r="O37" s="2">
        <f>O38+O39</f>
        <v>0</v>
      </c>
      <c r="P37" s="2">
        <f>P38+P39</f>
        <v>0</v>
      </c>
      <c r="Q37" s="2">
        <f>Q38+Q39</f>
        <v>0</v>
      </c>
      <c r="R37" s="2">
        <f t="shared" si="15"/>
        <v>0</v>
      </c>
      <c r="S37" s="21"/>
      <c r="T37" s="17"/>
    </row>
    <row r="38" spans="1:20" ht="18" customHeight="1" x14ac:dyDescent="0.25">
      <c r="A38" s="10" t="s">
        <v>72</v>
      </c>
      <c r="B38" s="78" t="s">
        <v>12</v>
      </c>
      <c r="C38" s="78"/>
      <c r="D38" s="22"/>
      <c r="E38" s="2">
        <v>9502.7547000000013</v>
      </c>
      <c r="F38" s="44">
        <f t="shared" si="7"/>
        <v>4868.2452999999987</v>
      </c>
      <c r="G38" s="2">
        <v>14371</v>
      </c>
      <c r="H38" s="23">
        <f t="shared" si="3"/>
        <v>14197</v>
      </c>
      <c r="I38" s="2">
        <v>3004.25</v>
      </c>
      <c r="J38" s="2">
        <v>4056.25</v>
      </c>
      <c r="K38" s="2">
        <v>3004.25</v>
      </c>
      <c r="L38" s="2">
        <v>4132.25</v>
      </c>
      <c r="M38" s="2">
        <f t="shared" si="14"/>
        <v>14197</v>
      </c>
      <c r="N38" s="2"/>
      <c r="O38" s="2"/>
      <c r="P38" s="2"/>
      <c r="Q38" s="2"/>
      <c r="R38" s="2">
        <f t="shared" si="15"/>
        <v>0</v>
      </c>
      <c r="S38" s="21"/>
      <c r="T38" s="17"/>
    </row>
    <row r="39" spans="1:20" ht="18" customHeight="1" x14ac:dyDescent="0.25">
      <c r="A39" s="10" t="s">
        <v>73</v>
      </c>
      <c r="B39" s="78" t="s">
        <v>13</v>
      </c>
      <c r="C39" s="78"/>
      <c r="D39" s="22"/>
      <c r="E39" s="2">
        <v>613.68100000000004</v>
      </c>
      <c r="F39" s="44">
        <f t="shared" si="7"/>
        <v>393.31899999999996</v>
      </c>
      <c r="G39" s="2">
        <v>1007</v>
      </c>
      <c r="H39" s="23">
        <f t="shared" si="3"/>
        <v>1019</v>
      </c>
      <c r="I39" s="2">
        <v>343</v>
      </c>
      <c r="J39" s="2">
        <v>240</v>
      </c>
      <c r="K39" s="2">
        <v>258</v>
      </c>
      <c r="L39" s="2">
        <v>178</v>
      </c>
      <c r="M39" s="2">
        <f t="shared" si="14"/>
        <v>1019</v>
      </c>
      <c r="N39" s="2"/>
      <c r="O39" s="2"/>
      <c r="P39" s="2"/>
      <c r="Q39" s="2"/>
      <c r="R39" s="2">
        <f t="shared" si="15"/>
        <v>0</v>
      </c>
      <c r="S39" s="21"/>
      <c r="T39" s="17"/>
    </row>
    <row r="40" spans="1:20" s="16" customFormat="1" ht="51" customHeight="1" x14ac:dyDescent="0.25">
      <c r="A40" s="10"/>
      <c r="B40" s="81" t="s">
        <v>45</v>
      </c>
      <c r="C40" s="81"/>
      <c r="D40" s="14">
        <v>310200000000000</v>
      </c>
      <c r="E40" s="3">
        <f t="shared" ref="E40:G40" si="21">E41</f>
        <v>168.75336999999999</v>
      </c>
      <c r="F40" s="3">
        <f t="shared" si="21"/>
        <v>85.24663000000001</v>
      </c>
      <c r="G40" s="3">
        <f t="shared" si="21"/>
        <v>254</v>
      </c>
      <c r="H40" s="20">
        <f t="shared" si="3"/>
        <v>258</v>
      </c>
      <c r="I40" s="3">
        <f>I41</f>
        <v>103.7</v>
      </c>
      <c r="J40" s="3">
        <f>J41</f>
        <v>57.300000000000004</v>
      </c>
      <c r="K40" s="3">
        <f>K41</f>
        <v>53.6</v>
      </c>
      <c r="L40" s="3">
        <f>L41</f>
        <v>43.4</v>
      </c>
      <c r="M40" s="3">
        <f t="shared" ref="M40:M53" si="22">SUM(I40:L40)</f>
        <v>258</v>
      </c>
      <c r="N40" s="3">
        <f>N41</f>
        <v>0</v>
      </c>
      <c r="O40" s="3">
        <f>O41</f>
        <v>0</v>
      </c>
      <c r="P40" s="3">
        <f>P41</f>
        <v>0</v>
      </c>
      <c r="Q40" s="3">
        <f>Q41</f>
        <v>0</v>
      </c>
      <c r="R40" s="3">
        <f t="shared" ref="R40:R86" si="23">SUM(N40:Q40)</f>
        <v>0</v>
      </c>
      <c r="S40" s="21"/>
      <c r="T40" s="17"/>
    </row>
    <row r="41" spans="1:20" ht="27" customHeight="1" x14ac:dyDescent="0.25">
      <c r="B41" s="84" t="s">
        <v>41</v>
      </c>
      <c r="C41" s="84"/>
      <c r="D41" s="22">
        <v>310200100001000</v>
      </c>
      <c r="E41" s="2">
        <f t="shared" ref="E41:G41" si="24">E42+E43</f>
        <v>168.75336999999999</v>
      </c>
      <c r="F41" s="2">
        <f t="shared" si="24"/>
        <v>85.24663000000001</v>
      </c>
      <c r="G41" s="2">
        <f t="shared" si="24"/>
        <v>254</v>
      </c>
      <c r="H41" s="23">
        <f t="shared" si="3"/>
        <v>258</v>
      </c>
      <c r="I41" s="2">
        <f>I42+I43</f>
        <v>103.7</v>
      </c>
      <c r="J41" s="2">
        <f>J42+J43</f>
        <v>57.300000000000004</v>
      </c>
      <c r="K41" s="2">
        <f>K42+K43</f>
        <v>53.6</v>
      </c>
      <c r="L41" s="2">
        <f>L42+L43</f>
        <v>43.4</v>
      </c>
      <c r="M41" s="2">
        <f t="shared" si="22"/>
        <v>258</v>
      </c>
      <c r="N41" s="2">
        <f>N42+N43</f>
        <v>0</v>
      </c>
      <c r="O41" s="2">
        <f>O42+O43</f>
        <v>0</v>
      </c>
      <c r="P41" s="2">
        <f>P42+P43</f>
        <v>0</v>
      </c>
      <c r="Q41" s="2">
        <f>Q42+Q43</f>
        <v>0</v>
      </c>
      <c r="R41" s="2">
        <f t="shared" si="23"/>
        <v>0</v>
      </c>
      <c r="S41" s="21"/>
      <c r="T41" s="17"/>
    </row>
    <row r="42" spans="1:20" ht="18" customHeight="1" x14ac:dyDescent="0.25">
      <c r="A42" s="10" t="s">
        <v>72</v>
      </c>
      <c r="B42" s="78" t="s">
        <v>12</v>
      </c>
      <c r="C42" s="78"/>
      <c r="D42" s="22"/>
      <c r="E42" s="2"/>
      <c r="F42" s="44">
        <f t="shared" si="7"/>
        <v>0</v>
      </c>
      <c r="G42" s="2"/>
      <c r="H42" s="23">
        <f t="shared" si="3"/>
        <v>0</v>
      </c>
      <c r="I42" s="2"/>
      <c r="J42" s="2"/>
      <c r="K42" s="2"/>
      <c r="L42" s="2"/>
      <c r="M42" s="2">
        <f t="shared" si="22"/>
        <v>0</v>
      </c>
      <c r="N42" s="2"/>
      <c r="O42" s="2"/>
      <c r="P42" s="2"/>
      <c r="Q42" s="2"/>
      <c r="R42" s="2">
        <f t="shared" si="23"/>
        <v>0</v>
      </c>
      <c r="S42" s="21"/>
      <c r="T42" s="17"/>
    </row>
    <row r="43" spans="1:20" ht="18" customHeight="1" x14ac:dyDescent="0.25">
      <c r="A43" s="10" t="s">
        <v>73</v>
      </c>
      <c r="B43" s="78" t="s">
        <v>13</v>
      </c>
      <c r="C43" s="78"/>
      <c r="D43" s="22"/>
      <c r="E43" s="2">
        <v>168.75336999999999</v>
      </c>
      <c r="F43" s="44">
        <f t="shared" si="7"/>
        <v>85.24663000000001</v>
      </c>
      <c r="G43" s="2">
        <v>254</v>
      </c>
      <c r="H43" s="23">
        <f t="shared" si="3"/>
        <v>258</v>
      </c>
      <c r="I43" s="2">
        <v>103.7</v>
      </c>
      <c r="J43" s="2">
        <v>57.300000000000004</v>
      </c>
      <c r="K43" s="2">
        <v>53.6</v>
      </c>
      <c r="L43" s="2">
        <v>43.4</v>
      </c>
      <c r="M43" s="2">
        <f t="shared" si="22"/>
        <v>258</v>
      </c>
      <c r="N43" s="2"/>
      <c r="O43" s="2"/>
      <c r="P43" s="2"/>
      <c r="Q43" s="2"/>
      <c r="R43" s="2">
        <f t="shared" si="23"/>
        <v>0</v>
      </c>
      <c r="S43" s="21"/>
      <c r="T43" s="17"/>
    </row>
    <row r="44" spans="1:20" s="16" customFormat="1" ht="52.5" customHeight="1" x14ac:dyDescent="0.25">
      <c r="A44" s="10"/>
      <c r="B44" s="83" t="s">
        <v>44</v>
      </c>
      <c r="C44" s="83"/>
      <c r="D44" s="14">
        <v>320000000000000</v>
      </c>
      <c r="E44" s="3">
        <f t="shared" ref="E44:G45" si="25">E45</f>
        <v>19020.134570000002</v>
      </c>
      <c r="F44" s="3">
        <f t="shared" si="25"/>
        <v>3434.3854299999998</v>
      </c>
      <c r="G44" s="3">
        <f t="shared" si="25"/>
        <v>22454.52</v>
      </c>
      <c r="H44" s="20">
        <f t="shared" si="3"/>
        <v>20657</v>
      </c>
      <c r="I44" s="3">
        <f>I45</f>
        <v>5102.25</v>
      </c>
      <c r="J44" s="3">
        <f t="shared" ref="J44:L45" si="26">J45</f>
        <v>7060.25</v>
      </c>
      <c r="K44" s="3">
        <f t="shared" si="26"/>
        <v>4319.25</v>
      </c>
      <c r="L44" s="3">
        <f t="shared" si="26"/>
        <v>4175.25</v>
      </c>
      <c r="M44" s="3">
        <f t="shared" si="22"/>
        <v>20657</v>
      </c>
      <c r="N44" s="3">
        <f>N45</f>
        <v>0</v>
      </c>
      <c r="O44" s="3">
        <f t="shared" ref="O44:Q45" si="27">O45</f>
        <v>0</v>
      </c>
      <c r="P44" s="3">
        <f t="shared" si="27"/>
        <v>0</v>
      </c>
      <c r="Q44" s="3">
        <f t="shared" si="27"/>
        <v>0</v>
      </c>
      <c r="R44" s="3">
        <f t="shared" si="23"/>
        <v>0</v>
      </c>
      <c r="S44" s="21"/>
      <c r="T44" s="17"/>
    </row>
    <row r="45" spans="1:20" s="16" customFormat="1" ht="37.5" customHeight="1" x14ac:dyDescent="0.25">
      <c r="A45" s="10"/>
      <c r="B45" s="81" t="s">
        <v>42</v>
      </c>
      <c r="C45" s="81"/>
      <c r="D45" s="14">
        <v>320300000000000</v>
      </c>
      <c r="E45" s="3">
        <f t="shared" si="25"/>
        <v>19020.134570000002</v>
      </c>
      <c r="F45" s="3">
        <f t="shared" si="25"/>
        <v>3434.3854299999998</v>
      </c>
      <c r="G45" s="3">
        <f t="shared" si="25"/>
        <v>22454.52</v>
      </c>
      <c r="H45" s="20">
        <f t="shared" si="3"/>
        <v>20657</v>
      </c>
      <c r="I45" s="3">
        <f>I46</f>
        <v>5102.25</v>
      </c>
      <c r="J45" s="3">
        <f t="shared" si="26"/>
        <v>7060.25</v>
      </c>
      <c r="K45" s="3">
        <f t="shared" si="26"/>
        <v>4319.25</v>
      </c>
      <c r="L45" s="3">
        <f t="shared" si="26"/>
        <v>4175.25</v>
      </c>
      <c r="M45" s="3">
        <f t="shared" si="22"/>
        <v>20657</v>
      </c>
      <c r="N45" s="3">
        <f>N46</f>
        <v>0</v>
      </c>
      <c r="O45" s="3">
        <f t="shared" si="27"/>
        <v>0</v>
      </c>
      <c r="P45" s="3">
        <f t="shared" si="27"/>
        <v>0</v>
      </c>
      <c r="Q45" s="3">
        <f t="shared" si="27"/>
        <v>0</v>
      </c>
      <c r="R45" s="3">
        <f t="shared" si="23"/>
        <v>0</v>
      </c>
      <c r="S45" s="21"/>
      <c r="T45" s="17"/>
    </row>
    <row r="46" spans="1:20" s="16" customFormat="1" ht="31.5" customHeight="1" x14ac:dyDescent="0.25">
      <c r="A46" s="10"/>
      <c r="B46" s="82" t="s">
        <v>43</v>
      </c>
      <c r="C46" s="82"/>
      <c r="D46" s="14">
        <v>320300100001000</v>
      </c>
      <c r="E46" s="3">
        <f t="shared" ref="E46:G46" si="28">E47+E48+E49</f>
        <v>19020.134570000002</v>
      </c>
      <c r="F46" s="3">
        <f t="shared" si="28"/>
        <v>3434.3854299999998</v>
      </c>
      <c r="G46" s="3">
        <f t="shared" si="28"/>
        <v>22454.52</v>
      </c>
      <c r="H46" s="20">
        <f t="shared" si="3"/>
        <v>20657</v>
      </c>
      <c r="I46" s="3">
        <f>I47+I48+I49</f>
        <v>5102.25</v>
      </c>
      <c r="J46" s="3">
        <f>J47+J48+J49</f>
        <v>7060.25</v>
      </c>
      <c r="K46" s="3">
        <f>K47+K48+K49</f>
        <v>4319.25</v>
      </c>
      <c r="L46" s="3">
        <f>L47+L48+L49</f>
        <v>4175.25</v>
      </c>
      <c r="M46" s="3">
        <f t="shared" si="22"/>
        <v>20657</v>
      </c>
      <c r="N46" s="3">
        <f>N47+N48+N49</f>
        <v>0</v>
      </c>
      <c r="O46" s="3">
        <f>O47+O48+O49</f>
        <v>0</v>
      </c>
      <c r="P46" s="3">
        <f>P47+P48+P49</f>
        <v>0</v>
      </c>
      <c r="Q46" s="3">
        <f>Q47+Q48+Q49</f>
        <v>0</v>
      </c>
      <c r="R46" s="3">
        <f t="shared" si="23"/>
        <v>0</v>
      </c>
      <c r="S46" s="21"/>
      <c r="T46" s="17"/>
    </row>
    <row r="47" spans="1:20" ht="18" customHeight="1" x14ac:dyDescent="0.25">
      <c r="A47" s="10" t="s">
        <v>72</v>
      </c>
      <c r="B47" s="78" t="s">
        <v>12</v>
      </c>
      <c r="C47" s="78"/>
      <c r="D47" s="22"/>
      <c r="E47" s="2">
        <v>4076.5000000000005</v>
      </c>
      <c r="F47" s="44">
        <f t="shared" si="7"/>
        <v>365.49999999999955</v>
      </c>
      <c r="G47" s="2">
        <v>4442</v>
      </c>
      <c r="H47" s="23">
        <f t="shared" si="3"/>
        <v>5587</v>
      </c>
      <c r="I47" s="2">
        <v>1179.25</v>
      </c>
      <c r="J47" s="2">
        <v>1598.25</v>
      </c>
      <c r="K47" s="2">
        <v>1179.25</v>
      </c>
      <c r="L47" s="2">
        <v>1630.25</v>
      </c>
      <c r="M47" s="2">
        <f t="shared" si="22"/>
        <v>5587</v>
      </c>
      <c r="N47" s="2"/>
      <c r="O47" s="2"/>
      <c r="P47" s="2"/>
      <c r="Q47" s="2"/>
      <c r="R47" s="2">
        <f t="shared" si="23"/>
        <v>0</v>
      </c>
      <c r="S47" s="21"/>
      <c r="T47" s="17"/>
    </row>
    <row r="48" spans="1:20" ht="18" customHeight="1" x14ac:dyDescent="0.25">
      <c r="A48" s="10" t="s">
        <v>73</v>
      </c>
      <c r="B48" s="78" t="s">
        <v>13</v>
      </c>
      <c r="C48" s="78"/>
      <c r="D48" s="22"/>
      <c r="E48" s="2">
        <v>14943.63457</v>
      </c>
      <c r="F48" s="44">
        <f t="shared" si="7"/>
        <v>3068.8854300000003</v>
      </c>
      <c r="G48" s="2">
        <v>18012.52</v>
      </c>
      <c r="H48" s="23">
        <f t="shared" si="3"/>
        <v>15070</v>
      </c>
      <c r="I48" s="2">
        <v>3923</v>
      </c>
      <c r="J48" s="2">
        <v>5462</v>
      </c>
      <c r="K48" s="2">
        <v>3140</v>
      </c>
      <c r="L48" s="2">
        <v>2545</v>
      </c>
      <c r="M48" s="2">
        <f t="shared" si="22"/>
        <v>15070</v>
      </c>
      <c r="N48" s="2"/>
      <c r="O48" s="2"/>
      <c r="P48" s="2"/>
      <c r="Q48" s="2"/>
      <c r="R48" s="2">
        <f t="shared" si="23"/>
        <v>0</v>
      </c>
      <c r="S48" s="21"/>
      <c r="T48" s="17"/>
    </row>
    <row r="49" spans="1:20" ht="18" customHeight="1" x14ac:dyDescent="0.25">
      <c r="A49" s="10" t="s">
        <v>106</v>
      </c>
      <c r="B49" s="78" t="s">
        <v>14</v>
      </c>
      <c r="C49" s="78"/>
      <c r="D49" s="22"/>
      <c r="E49" s="2"/>
      <c r="F49" s="44">
        <f t="shared" si="7"/>
        <v>0</v>
      </c>
      <c r="G49" s="2"/>
      <c r="H49" s="23">
        <f t="shared" si="3"/>
        <v>0</v>
      </c>
      <c r="I49" s="2"/>
      <c r="J49" s="2"/>
      <c r="K49" s="2"/>
      <c r="L49" s="2"/>
      <c r="M49" s="2">
        <f t="shared" si="22"/>
        <v>0</v>
      </c>
      <c r="N49" s="2"/>
      <c r="O49" s="2"/>
      <c r="P49" s="2"/>
      <c r="Q49" s="2"/>
      <c r="R49" s="2">
        <f t="shared" si="23"/>
        <v>0</v>
      </c>
      <c r="S49" s="21"/>
      <c r="T49" s="17"/>
    </row>
    <row r="50" spans="1:20" s="16" customFormat="1" ht="18" customHeight="1" x14ac:dyDescent="0.25">
      <c r="B50" s="79" t="s">
        <v>4</v>
      </c>
      <c r="C50" s="79"/>
      <c r="D50" s="14">
        <v>104102</v>
      </c>
      <c r="E50" s="3">
        <f t="shared" ref="E50:G50" si="29">E51+E56+E63</f>
        <v>1884.8627900000001</v>
      </c>
      <c r="F50" s="3">
        <f t="shared" si="29"/>
        <v>768.13720999999987</v>
      </c>
      <c r="G50" s="3">
        <f t="shared" si="29"/>
        <v>2653</v>
      </c>
      <c r="H50" s="20">
        <f t="shared" si="3"/>
        <v>2777</v>
      </c>
      <c r="I50" s="3">
        <f>I51+I56+I63</f>
        <v>694.25</v>
      </c>
      <c r="J50" s="3">
        <f>J51+J56+J63</f>
        <v>694.25</v>
      </c>
      <c r="K50" s="3">
        <f>K51+K56+K63</f>
        <v>694.25</v>
      </c>
      <c r="L50" s="3">
        <f>L51+L56+L63</f>
        <v>694.25</v>
      </c>
      <c r="M50" s="3">
        <f t="shared" si="22"/>
        <v>2777</v>
      </c>
      <c r="N50" s="3">
        <f>N51+N56+N63</f>
        <v>0</v>
      </c>
      <c r="O50" s="3">
        <f>O51+O56+O63</f>
        <v>0</v>
      </c>
      <c r="P50" s="3">
        <f>P51+P56+P63</f>
        <v>0</v>
      </c>
      <c r="Q50" s="3">
        <f>Q51+Q56+Q63</f>
        <v>0</v>
      </c>
      <c r="R50" s="3">
        <f t="shared" si="23"/>
        <v>0</v>
      </c>
      <c r="S50" s="21"/>
      <c r="T50" s="17"/>
    </row>
    <row r="51" spans="1:20" s="16" customFormat="1" ht="18" customHeight="1" x14ac:dyDescent="0.25">
      <c r="B51" s="80" t="s">
        <v>31</v>
      </c>
      <c r="C51" s="80"/>
      <c r="D51" s="14">
        <v>100000000000000</v>
      </c>
      <c r="E51" s="3">
        <f t="shared" ref="E51:G51" si="30">E52+E54</f>
        <v>530.01211000000001</v>
      </c>
      <c r="F51" s="3">
        <f t="shared" si="30"/>
        <v>333.98788999999999</v>
      </c>
      <c r="G51" s="3">
        <f t="shared" si="30"/>
        <v>864</v>
      </c>
      <c r="H51" s="20">
        <f t="shared" si="3"/>
        <v>893</v>
      </c>
      <c r="I51" s="3">
        <f>I52+I54</f>
        <v>223.25</v>
      </c>
      <c r="J51" s="3">
        <f>J52+J54</f>
        <v>223.25</v>
      </c>
      <c r="K51" s="3">
        <f>K52+K54</f>
        <v>223.25</v>
      </c>
      <c r="L51" s="3">
        <f>L52+L54</f>
        <v>223.25</v>
      </c>
      <c r="M51" s="3">
        <f t="shared" si="22"/>
        <v>893</v>
      </c>
      <c r="N51" s="3">
        <f>N52+N54</f>
        <v>0</v>
      </c>
      <c r="O51" s="3">
        <f>O52+O54</f>
        <v>0</v>
      </c>
      <c r="P51" s="3">
        <f>P52+P54</f>
        <v>0</v>
      </c>
      <c r="Q51" s="3">
        <f>Q52+Q54</f>
        <v>0</v>
      </c>
      <c r="R51" s="3">
        <f t="shared" si="23"/>
        <v>0</v>
      </c>
      <c r="S51" s="21"/>
      <c r="T51" s="17"/>
    </row>
    <row r="52" spans="1:20" s="16" customFormat="1" ht="18" customHeight="1" x14ac:dyDescent="0.25">
      <c r="B52" s="85" t="s">
        <v>32</v>
      </c>
      <c r="C52" s="85"/>
      <c r="D52" s="14">
        <v>100000100001000</v>
      </c>
      <c r="E52" s="3">
        <f t="shared" ref="E52:G52" si="31">E53</f>
        <v>530.01211000000001</v>
      </c>
      <c r="F52" s="3">
        <f t="shared" si="31"/>
        <v>333.98788999999999</v>
      </c>
      <c r="G52" s="3">
        <f t="shared" si="31"/>
        <v>864</v>
      </c>
      <c r="H52" s="20">
        <f t="shared" si="3"/>
        <v>893</v>
      </c>
      <c r="I52" s="3">
        <f>I53</f>
        <v>223.25</v>
      </c>
      <c r="J52" s="3">
        <f>J53</f>
        <v>223.25</v>
      </c>
      <c r="K52" s="3">
        <f>K53</f>
        <v>223.25</v>
      </c>
      <c r="L52" s="3">
        <f>L53</f>
        <v>223.25</v>
      </c>
      <c r="M52" s="3">
        <f t="shared" si="22"/>
        <v>893</v>
      </c>
      <c r="N52" s="3">
        <f>N53</f>
        <v>0</v>
      </c>
      <c r="O52" s="3">
        <f>O53</f>
        <v>0</v>
      </c>
      <c r="P52" s="3">
        <f>P53</f>
        <v>0</v>
      </c>
      <c r="Q52" s="3">
        <f>Q53</f>
        <v>0</v>
      </c>
      <c r="R52" s="3">
        <f t="shared" si="23"/>
        <v>0</v>
      </c>
      <c r="S52" s="21"/>
      <c r="T52" s="17"/>
    </row>
    <row r="53" spans="1:20" ht="18" customHeight="1" x14ac:dyDescent="0.25">
      <c r="B53" s="78" t="s">
        <v>12</v>
      </c>
      <c r="C53" s="78"/>
      <c r="D53" s="22"/>
      <c r="E53" s="2">
        <v>530.01211000000001</v>
      </c>
      <c r="F53" s="44">
        <f t="shared" si="7"/>
        <v>333.98788999999999</v>
      </c>
      <c r="G53" s="2">
        <v>864</v>
      </c>
      <c r="H53" s="23">
        <f t="shared" si="3"/>
        <v>893</v>
      </c>
      <c r="I53" s="2">
        <v>223.25</v>
      </c>
      <c r="J53" s="2">
        <v>223.25</v>
      </c>
      <c r="K53" s="2">
        <v>223.25</v>
      </c>
      <c r="L53" s="2">
        <v>223.25</v>
      </c>
      <c r="M53" s="2">
        <f t="shared" si="22"/>
        <v>893</v>
      </c>
      <c r="N53" s="2"/>
      <c r="O53" s="2"/>
      <c r="P53" s="2"/>
      <c r="Q53" s="2"/>
      <c r="R53" s="2">
        <f t="shared" si="23"/>
        <v>0</v>
      </c>
      <c r="S53" s="21"/>
      <c r="T53" s="17"/>
    </row>
    <row r="54" spans="1:20" ht="18" customHeight="1" x14ac:dyDescent="0.25">
      <c r="B54" s="85" t="s">
        <v>33</v>
      </c>
      <c r="C54" s="85"/>
      <c r="D54" s="22">
        <v>100000100002000</v>
      </c>
      <c r="E54" s="2">
        <f t="shared" ref="E54:G54" si="32">E55</f>
        <v>0</v>
      </c>
      <c r="F54" s="2">
        <f t="shared" si="32"/>
        <v>0</v>
      </c>
      <c r="G54" s="2">
        <f t="shared" si="32"/>
        <v>0</v>
      </c>
      <c r="H54" s="23">
        <f t="shared" si="3"/>
        <v>0</v>
      </c>
      <c r="I54" s="2">
        <f>I55</f>
        <v>0</v>
      </c>
      <c r="J54" s="2">
        <f>J55</f>
        <v>0</v>
      </c>
      <c r="K54" s="2">
        <f>K55</f>
        <v>0</v>
      </c>
      <c r="L54" s="2">
        <f>L55</f>
        <v>0</v>
      </c>
      <c r="M54" s="2">
        <f t="shared" ref="M54:M81" si="33">SUM(I54:L54)</f>
        <v>0</v>
      </c>
      <c r="N54" s="2">
        <f>N55</f>
        <v>0</v>
      </c>
      <c r="O54" s="2">
        <f>O55</f>
        <v>0</v>
      </c>
      <c r="P54" s="2">
        <f>P55</f>
        <v>0</v>
      </c>
      <c r="Q54" s="2">
        <f>Q55</f>
        <v>0</v>
      </c>
      <c r="R54" s="2">
        <f t="shared" si="23"/>
        <v>0</v>
      </c>
      <c r="S54" s="21"/>
      <c r="T54" s="17"/>
    </row>
    <row r="55" spans="1:20" ht="18" customHeight="1" x14ac:dyDescent="0.25">
      <c r="B55" s="78" t="s">
        <v>12</v>
      </c>
      <c r="C55" s="78"/>
      <c r="D55" s="22"/>
      <c r="E55" s="2"/>
      <c r="F55" s="2"/>
      <c r="G55" s="2"/>
      <c r="H55" s="23">
        <f t="shared" si="3"/>
        <v>0</v>
      </c>
      <c r="I55" s="2"/>
      <c r="J55" s="2"/>
      <c r="K55" s="2"/>
      <c r="L55" s="2"/>
      <c r="M55" s="2">
        <f t="shared" si="33"/>
        <v>0</v>
      </c>
      <c r="N55" s="2"/>
      <c r="O55" s="2"/>
      <c r="P55" s="2"/>
      <c r="Q55" s="2"/>
      <c r="R55" s="2">
        <f t="shared" si="23"/>
        <v>0</v>
      </c>
      <c r="S55" s="21"/>
      <c r="T55" s="17"/>
    </row>
    <row r="56" spans="1:20" s="16" customFormat="1" ht="18" customHeight="1" x14ac:dyDescent="0.25">
      <c r="B56" s="80" t="s">
        <v>34</v>
      </c>
      <c r="C56" s="80"/>
      <c r="D56" s="14">
        <v>200000000000000</v>
      </c>
      <c r="E56" s="3">
        <f t="shared" ref="E56:G56" si="34">E57+E59+E61</f>
        <v>0</v>
      </c>
      <c r="F56" s="3">
        <f t="shared" si="34"/>
        <v>0</v>
      </c>
      <c r="G56" s="3">
        <f t="shared" si="34"/>
        <v>0</v>
      </c>
      <c r="H56" s="20">
        <f t="shared" si="3"/>
        <v>0</v>
      </c>
      <c r="I56" s="3">
        <f>I57+I59+I61</f>
        <v>0</v>
      </c>
      <c r="J56" s="3">
        <f>J57+J59+J61</f>
        <v>0</v>
      </c>
      <c r="K56" s="3">
        <f>K57+K59+K61</f>
        <v>0</v>
      </c>
      <c r="L56" s="3">
        <f>L57+L59+L61</f>
        <v>0</v>
      </c>
      <c r="M56" s="3">
        <f t="shared" si="33"/>
        <v>0</v>
      </c>
      <c r="N56" s="3">
        <f>N57+N59+N61</f>
        <v>0</v>
      </c>
      <c r="O56" s="3">
        <f>O57+O59+O61</f>
        <v>0</v>
      </c>
      <c r="P56" s="3">
        <f>P57+P59+P61</f>
        <v>0</v>
      </c>
      <c r="Q56" s="3">
        <f>Q57+Q59+Q61</f>
        <v>0</v>
      </c>
      <c r="R56" s="3">
        <f t="shared" si="23"/>
        <v>0</v>
      </c>
      <c r="S56" s="21"/>
      <c r="T56" s="17"/>
    </row>
    <row r="57" spans="1:20" s="16" customFormat="1" ht="18" customHeight="1" x14ac:dyDescent="0.25">
      <c r="B57" s="81" t="s">
        <v>35</v>
      </c>
      <c r="C57" s="81"/>
      <c r="D57" s="14">
        <v>200000100001000</v>
      </c>
      <c r="E57" s="3">
        <f t="shared" ref="E57:G57" si="35">E58</f>
        <v>0</v>
      </c>
      <c r="F57" s="3">
        <f t="shared" si="35"/>
        <v>0</v>
      </c>
      <c r="G57" s="3">
        <f t="shared" si="35"/>
        <v>0</v>
      </c>
      <c r="H57" s="20">
        <f t="shared" si="3"/>
        <v>0</v>
      </c>
      <c r="I57" s="3">
        <f>I58</f>
        <v>0</v>
      </c>
      <c r="J57" s="3">
        <f>J58</f>
        <v>0</v>
      </c>
      <c r="K57" s="3">
        <f>K58</f>
        <v>0</v>
      </c>
      <c r="L57" s="3">
        <f>L58</f>
        <v>0</v>
      </c>
      <c r="M57" s="3">
        <f t="shared" si="33"/>
        <v>0</v>
      </c>
      <c r="N57" s="3">
        <f>N58</f>
        <v>0</v>
      </c>
      <c r="O57" s="3">
        <f>O58</f>
        <v>0</v>
      </c>
      <c r="P57" s="3">
        <f>P58</f>
        <v>0</v>
      </c>
      <c r="Q57" s="3">
        <f>Q58</f>
        <v>0</v>
      </c>
      <c r="R57" s="3">
        <f t="shared" si="23"/>
        <v>0</v>
      </c>
      <c r="S57" s="21"/>
      <c r="T57" s="17"/>
    </row>
    <row r="58" spans="1:20" ht="18" customHeight="1" x14ac:dyDescent="0.25">
      <c r="B58" s="78" t="s">
        <v>12</v>
      </c>
      <c r="C58" s="78"/>
      <c r="D58" s="22"/>
      <c r="E58" s="2"/>
      <c r="F58" s="2"/>
      <c r="G58" s="2"/>
      <c r="H58" s="23">
        <f t="shared" si="3"/>
        <v>0</v>
      </c>
      <c r="I58" s="2"/>
      <c r="J58" s="2"/>
      <c r="K58" s="2"/>
      <c r="L58" s="2"/>
      <c r="M58" s="2">
        <f t="shared" si="33"/>
        <v>0</v>
      </c>
      <c r="N58" s="2"/>
      <c r="O58" s="2"/>
      <c r="P58" s="2"/>
      <c r="Q58" s="2"/>
      <c r="R58" s="2">
        <f t="shared" si="23"/>
        <v>0</v>
      </c>
      <c r="S58" s="21"/>
      <c r="T58" s="17"/>
    </row>
    <row r="59" spans="1:20" s="16" customFormat="1" ht="33" customHeight="1" x14ac:dyDescent="0.25">
      <c r="B59" s="81" t="s">
        <v>36</v>
      </c>
      <c r="C59" s="81"/>
      <c r="D59" s="14">
        <v>200000100002000</v>
      </c>
      <c r="E59" s="3">
        <f t="shared" ref="E59:G59" si="36">E60</f>
        <v>0</v>
      </c>
      <c r="F59" s="3">
        <f t="shared" si="36"/>
        <v>0</v>
      </c>
      <c r="G59" s="3">
        <f t="shared" si="36"/>
        <v>0</v>
      </c>
      <c r="H59" s="20">
        <f t="shared" si="3"/>
        <v>0</v>
      </c>
      <c r="I59" s="3">
        <f>I60</f>
        <v>0</v>
      </c>
      <c r="J59" s="3">
        <f>J60</f>
        <v>0</v>
      </c>
      <c r="K59" s="3">
        <f>K60</f>
        <v>0</v>
      </c>
      <c r="L59" s="3">
        <f>L60</f>
        <v>0</v>
      </c>
      <c r="M59" s="3">
        <f t="shared" si="33"/>
        <v>0</v>
      </c>
      <c r="N59" s="3">
        <f>N60</f>
        <v>0</v>
      </c>
      <c r="O59" s="3">
        <f>O60</f>
        <v>0</v>
      </c>
      <c r="P59" s="3">
        <f>P60</f>
        <v>0</v>
      </c>
      <c r="Q59" s="3">
        <f>Q60</f>
        <v>0</v>
      </c>
      <c r="R59" s="3">
        <f t="shared" si="23"/>
        <v>0</v>
      </c>
      <c r="S59" s="21"/>
      <c r="T59" s="17"/>
    </row>
    <row r="60" spans="1:20" ht="18" customHeight="1" x14ac:dyDescent="0.25">
      <c r="B60" s="78" t="s">
        <v>12</v>
      </c>
      <c r="C60" s="78"/>
      <c r="D60" s="22"/>
      <c r="E60" s="2"/>
      <c r="F60" s="2"/>
      <c r="G60" s="2"/>
      <c r="H60" s="23">
        <f t="shared" si="3"/>
        <v>0</v>
      </c>
      <c r="I60" s="2"/>
      <c r="J60" s="2"/>
      <c r="K60" s="2"/>
      <c r="L60" s="2"/>
      <c r="M60" s="2">
        <f t="shared" si="33"/>
        <v>0</v>
      </c>
      <c r="N60" s="2"/>
      <c r="O60" s="2"/>
      <c r="P60" s="2"/>
      <c r="Q60" s="2"/>
      <c r="R60" s="2">
        <f t="shared" si="23"/>
        <v>0</v>
      </c>
      <c r="S60" s="21"/>
      <c r="T60" s="17"/>
    </row>
    <row r="61" spans="1:20" s="16" customFormat="1" ht="18" customHeight="1" x14ac:dyDescent="0.25">
      <c r="B61" s="81" t="s">
        <v>37</v>
      </c>
      <c r="C61" s="81"/>
      <c r="D61" s="14">
        <v>200000100003000</v>
      </c>
      <c r="E61" s="3">
        <f t="shared" ref="E61:G61" si="37">E62</f>
        <v>0</v>
      </c>
      <c r="F61" s="3">
        <f t="shared" si="37"/>
        <v>0</v>
      </c>
      <c r="G61" s="3">
        <f t="shared" si="37"/>
        <v>0</v>
      </c>
      <c r="H61" s="20">
        <f t="shared" si="3"/>
        <v>0</v>
      </c>
      <c r="I61" s="3">
        <f>I62</f>
        <v>0</v>
      </c>
      <c r="J61" s="3">
        <f>J62</f>
        <v>0</v>
      </c>
      <c r="K61" s="3">
        <f>K62</f>
        <v>0</v>
      </c>
      <c r="L61" s="3">
        <f>L62</f>
        <v>0</v>
      </c>
      <c r="M61" s="3">
        <f t="shared" si="33"/>
        <v>0</v>
      </c>
      <c r="N61" s="3">
        <f>N62</f>
        <v>0</v>
      </c>
      <c r="O61" s="3">
        <f>O62</f>
        <v>0</v>
      </c>
      <c r="P61" s="3">
        <f>P62</f>
        <v>0</v>
      </c>
      <c r="Q61" s="3">
        <f>Q62</f>
        <v>0</v>
      </c>
      <c r="R61" s="3">
        <f t="shared" si="23"/>
        <v>0</v>
      </c>
      <c r="S61" s="21"/>
      <c r="T61" s="17"/>
    </row>
    <row r="62" spans="1:20" ht="18" customHeight="1" x14ac:dyDescent="0.25">
      <c r="B62" s="78" t="s">
        <v>12</v>
      </c>
      <c r="C62" s="78"/>
      <c r="D62" s="22"/>
      <c r="E62" s="2"/>
      <c r="F62" s="2"/>
      <c r="G62" s="2"/>
      <c r="H62" s="23">
        <f t="shared" si="3"/>
        <v>0</v>
      </c>
      <c r="I62" s="2"/>
      <c r="J62" s="2"/>
      <c r="K62" s="2"/>
      <c r="L62" s="2"/>
      <c r="M62" s="2">
        <f t="shared" si="33"/>
        <v>0</v>
      </c>
      <c r="N62" s="2"/>
      <c r="O62" s="2"/>
      <c r="P62" s="2"/>
      <c r="Q62" s="2"/>
      <c r="R62" s="2">
        <f t="shared" si="23"/>
        <v>0</v>
      </c>
      <c r="S62" s="21"/>
      <c r="T62" s="17"/>
    </row>
    <row r="63" spans="1:20" s="16" customFormat="1" ht="18" customHeight="1" x14ac:dyDescent="0.25">
      <c r="B63" s="80" t="s">
        <v>38</v>
      </c>
      <c r="C63" s="80"/>
      <c r="D63" s="14">
        <v>300000000000000</v>
      </c>
      <c r="E63" s="3">
        <f t="shared" ref="E63:G63" si="38">E64+E71</f>
        <v>1354.85068</v>
      </c>
      <c r="F63" s="3">
        <f t="shared" si="38"/>
        <v>434.14931999999993</v>
      </c>
      <c r="G63" s="3">
        <f t="shared" si="38"/>
        <v>1789</v>
      </c>
      <c r="H63" s="20">
        <f t="shared" si="3"/>
        <v>1884</v>
      </c>
      <c r="I63" s="3">
        <f>I64+I71</f>
        <v>471</v>
      </c>
      <c r="J63" s="3">
        <f>J64+J71</f>
        <v>471</v>
      </c>
      <c r="K63" s="3">
        <f>K64+K71</f>
        <v>471</v>
      </c>
      <c r="L63" s="3">
        <f>L64+L71</f>
        <v>471</v>
      </c>
      <c r="M63" s="3">
        <f t="shared" si="33"/>
        <v>1884</v>
      </c>
      <c r="N63" s="3">
        <f>N64+N71</f>
        <v>0</v>
      </c>
      <c r="O63" s="3">
        <f>O64+O71</f>
        <v>0</v>
      </c>
      <c r="P63" s="3">
        <f>P64+P71</f>
        <v>0</v>
      </c>
      <c r="Q63" s="3">
        <f>Q64+Q71</f>
        <v>0</v>
      </c>
      <c r="R63" s="3">
        <f t="shared" si="23"/>
        <v>0</v>
      </c>
      <c r="S63" s="21"/>
      <c r="T63" s="17"/>
    </row>
    <row r="64" spans="1:20" s="16" customFormat="1" ht="41.25" customHeight="1" x14ac:dyDescent="0.25">
      <c r="B64" s="83" t="s">
        <v>39</v>
      </c>
      <c r="C64" s="83"/>
      <c r="D64" s="14">
        <v>310000000000000</v>
      </c>
      <c r="E64" s="3">
        <f t="shared" ref="E64:G64" si="39">E65+E68</f>
        <v>971.96473000000003</v>
      </c>
      <c r="F64" s="3">
        <f t="shared" si="39"/>
        <v>396.03526999999997</v>
      </c>
      <c r="G64" s="3">
        <f t="shared" si="39"/>
        <v>1368</v>
      </c>
      <c r="H64" s="20">
        <f t="shared" si="3"/>
        <v>1350</v>
      </c>
      <c r="I64" s="3">
        <f>I65+I68</f>
        <v>337.5</v>
      </c>
      <c r="J64" s="3">
        <f>J65+J68</f>
        <v>337.5</v>
      </c>
      <c r="K64" s="3">
        <f>K65+K68</f>
        <v>337.5</v>
      </c>
      <c r="L64" s="3">
        <f>L65+L68</f>
        <v>337.5</v>
      </c>
      <c r="M64" s="3">
        <f t="shared" si="33"/>
        <v>1350</v>
      </c>
      <c r="N64" s="3">
        <f>N65+N68</f>
        <v>0</v>
      </c>
      <c r="O64" s="3">
        <f>O65+O68</f>
        <v>0</v>
      </c>
      <c r="P64" s="3">
        <f>P65+P68</f>
        <v>0</v>
      </c>
      <c r="Q64" s="3">
        <f>Q65+Q68</f>
        <v>0</v>
      </c>
      <c r="R64" s="3">
        <f t="shared" si="23"/>
        <v>0</v>
      </c>
      <c r="S64" s="21"/>
      <c r="T64" s="17"/>
    </row>
    <row r="65" spans="2:20" s="16" customFormat="1" ht="36" customHeight="1" x14ac:dyDescent="0.25">
      <c r="B65" s="81" t="s">
        <v>46</v>
      </c>
      <c r="C65" s="81"/>
      <c r="D65" s="14">
        <v>310100000000000</v>
      </c>
      <c r="E65" s="3">
        <f t="shared" ref="E65:G66" si="40">E66</f>
        <v>971.96473000000003</v>
      </c>
      <c r="F65" s="3">
        <f t="shared" si="40"/>
        <v>396.03526999999997</v>
      </c>
      <c r="G65" s="3">
        <f t="shared" si="40"/>
        <v>1368</v>
      </c>
      <c r="H65" s="20">
        <f t="shared" si="3"/>
        <v>1350</v>
      </c>
      <c r="I65" s="3">
        <f>I66</f>
        <v>337.5</v>
      </c>
      <c r="J65" s="3">
        <f t="shared" ref="J65:L66" si="41">J66</f>
        <v>337.5</v>
      </c>
      <c r="K65" s="3">
        <f t="shared" si="41"/>
        <v>337.5</v>
      </c>
      <c r="L65" s="3">
        <f t="shared" si="41"/>
        <v>337.5</v>
      </c>
      <c r="M65" s="3">
        <f t="shared" si="33"/>
        <v>1350</v>
      </c>
      <c r="N65" s="3">
        <f>N66</f>
        <v>0</v>
      </c>
      <c r="O65" s="3">
        <f t="shared" ref="O65:Q66" si="42">O66</f>
        <v>0</v>
      </c>
      <c r="P65" s="3">
        <f t="shared" si="42"/>
        <v>0</v>
      </c>
      <c r="Q65" s="3">
        <f t="shared" si="42"/>
        <v>0</v>
      </c>
      <c r="R65" s="3">
        <f t="shared" si="23"/>
        <v>0</v>
      </c>
      <c r="S65" s="21"/>
      <c r="T65" s="17"/>
    </row>
    <row r="66" spans="2:20" ht="18" customHeight="1" x14ac:dyDescent="0.25">
      <c r="B66" s="84" t="s">
        <v>40</v>
      </c>
      <c r="C66" s="84"/>
      <c r="D66" s="22">
        <v>310100100001000</v>
      </c>
      <c r="E66" s="2">
        <f t="shared" si="40"/>
        <v>971.96473000000003</v>
      </c>
      <c r="F66" s="2">
        <f t="shared" si="40"/>
        <v>396.03526999999997</v>
      </c>
      <c r="G66" s="2">
        <f t="shared" si="40"/>
        <v>1368</v>
      </c>
      <c r="H66" s="23">
        <f t="shared" si="3"/>
        <v>1350</v>
      </c>
      <c r="I66" s="2">
        <f>I67</f>
        <v>337.5</v>
      </c>
      <c r="J66" s="2">
        <f t="shared" si="41"/>
        <v>337.5</v>
      </c>
      <c r="K66" s="2">
        <f t="shared" si="41"/>
        <v>337.5</v>
      </c>
      <c r="L66" s="2">
        <f t="shared" si="41"/>
        <v>337.5</v>
      </c>
      <c r="M66" s="2">
        <f t="shared" si="33"/>
        <v>1350</v>
      </c>
      <c r="N66" s="2">
        <f>N67</f>
        <v>0</v>
      </c>
      <c r="O66" s="2">
        <f t="shared" si="42"/>
        <v>0</v>
      </c>
      <c r="P66" s="2">
        <f t="shared" si="42"/>
        <v>0</v>
      </c>
      <c r="Q66" s="2">
        <f t="shared" si="42"/>
        <v>0</v>
      </c>
      <c r="R66" s="2">
        <f t="shared" si="23"/>
        <v>0</v>
      </c>
      <c r="S66" s="21"/>
      <c r="T66" s="17"/>
    </row>
    <row r="67" spans="2:20" ht="18" customHeight="1" x14ac:dyDescent="0.25">
      <c r="B67" s="78" t="s">
        <v>12</v>
      </c>
      <c r="C67" s="78"/>
      <c r="D67" s="22"/>
      <c r="E67" s="2">
        <v>971.96473000000003</v>
      </c>
      <c r="F67" s="44">
        <f t="shared" si="7"/>
        <v>396.03526999999997</v>
      </c>
      <c r="G67" s="2">
        <v>1368</v>
      </c>
      <c r="H67" s="23">
        <f t="shared" si="3"/>
        <v>1350</v>
      </c>
      <c r="I67" s="2">
        <v>337.5</v>
      </c>
      <c r="J67" s="2">
        <v>337.5</v>
      </c>
      <c r="K67" s="2">
        <v>337.5</v>
      </c>
      <c r="L67" s="2">
        <v>337.5</v>
      </c>
      <c r="M67" s="2">
        <f t="shared" si="33"/>
        <v>1350</v>
      </c>
      <c r="N67" s="2"/>
      <c r="O67" s="2"/>
      <c r="P67" s="2"/>
      <c r="Q67" s="2"/>
      <c r="R67" s="2">
        <f t="shared" si="23"/>
        <v>0</v>
      </c>
      <c r="S67" s="21"/>
      <c r="T67" s="17"/>
    </row>
    <row r="68" spans="2:20" s="16" customFormat="1" ht="35.25" customHeight="1" x14ac:dyDescent="0.25">
      <c r="B68" s="81" t="s">
        <v>45</v>
      </c>
      <c r="C68" s="81"/>
      <c r="D68" s="14">
        <v>310200000000000</v>
      </c>
      <c r="E68" s="3">
        <f t="shared" ref="E68:G69" si="43">E69</f>
        <v>0</v>
      </c>
      <c r="F68" s="3">
        <f t="shared" si="43"/>
        <v>0</v>
      </c>
      <c r="G68" s="3">
        <f t="shared" si="43"/>
        <v>0</v>
      </c>
      <c r="H68" s="20">
        <f t="shared" si="3"/>
        <v>0</v>
      </c>
      <c r="I68" s="3">
        <f>I69</f>
        <v>0</v>
      </c>
      <c r="J68" s="3">
        <f t="shared" ref="J68:L69" si="44">J69</f>
        <v>0</v>
      </c>
      <c r="K68" s="3">
        <f t="shared" si="44"/>
        <v>0</v>
      </c>
      <c r="L68" s="3">
        <f t="shared" si="44"/>
        <v>0</v>
      </c>
      <c r="M68" s="3">
        <f t="shared" si="33"/>
        <v>0</v>
      </c>
      <c r="N68" s="3">
        <f>N69</f>
        <v>0</v>
      </c>
      <c r="O68" s="3">
        <f t="shared" ref="O68:Q69" si="45">O69</f>
        <v>0</v>
      </c>
      <c r="P68" s="3">
        <f t="shared" si="45"/>
        <v>0</v>
      </c>
      <c r="Q68" s="3">
        <f t="shared" si="45"/>
        <v>0</v>
      </c>
      <c r="R68" s="3">
        <f t="shared" si="23"/>
        <v>0</v>
      </c>
      <c r="S68" s="21"/>
      <c r="T68" s="17"/>
    </row>
    <row r="69" spans="2:20" ht="18" customHeight="1" x14ac:dyDescent="0.25">
      <c r="B69" s="84" t="s">
        <v>41</v>
      </c>
      <c r="C69" s="84"/>
      <c r="D69" s="22">
        <v>310200100001000</v>
      </c>
      <c r="E69" s="2">
        <f t="shared" si="43"/>
        <v>0</v>
      </c>
      <c r="F69" s="2">
        <f t="shared" si="43"/>
        <v>0</v>
      </c>
      <c r="G69" s="2">
        <f t="shared" si="43"/>
        <v>0</v>
      </c>
      <c r="H69" s="23">
        <f t="shared" si="3"/>
        <v>0</v>
      </c>
      <c r="I69" s="2">
        <f>I70</f>
        <v>0</v>
      </c>
      <c r="J69" s="2">
        <f t="shared" si="44"/>
        <v>0</v>
      </c>
      <c r="K69" s="2">
        <f t="shared" si="44"/>
        <v>0</v>
      </c>
      <c r="L69" s="2">
        <f t="shared" si="44"/>
        <v>0</v>
      </c>
      <c r="M69" s="2">
        <f t="shared" si="33"/>
        <v>0</v>
      </c>
      <c r="N69" s="2">
        <f>N70</f>
        <v>0</v>
      </c>
      <c r="O69" s="2">
        <f t="shared" si="45"/>
        <v>0</v>
      </c>
      <c r="P69" s="2">
        <f t="shared" si="45"/>
        <v>0</v>
      </c>
      <c r="Q69" s="2">
        <f t="shared" si="45"/>
        <v>0</v>
      </c>
      <c r="R69" s="2">
        <f t="shared" si="23"/>
        <v>0</v>
      </c>
      <c r="S69" s="21"/>
      <c r="T69" s="17"/>
    </row>
    <row r="70" spans="2:20" ht="18" customHeight="1" x14ac:dyDescent="0.25">
      <c r="B70" s="78" t="s">
        <v>12</v>
      </c>
      <c r="C70" s="78"/>
      <c r="D70" s="22"/>
      <c r="E70" s="2"/>
      <c r="F70" s="2"/>
      <c r="G70" s="2"/>
      <c r="H70" s="23">
        <f t="shared" si="3"/>
        <v>0</v>
      </c>
      <c r="I70" s="2"/>
      <c r="J70" s="2"/>
      <c r="K70" s="2"/>
      <c r="L70" s="2"/>
      <c r="M70" s="2">
        <f t="shared" si="33"/>
        <v>0</v>
      </c>
      <c r="N70" s="2"/>
      <c r="O70" s="2"/>
      <c r="P70" s="2"/>
      <c r="Q70" s="2"/>
      <c r="R70" s="2">
        <f t="shared" si="23"/>
        <v>0</v>
      </c>
      <c r="S70" s="21"/>
      <c r="T70" s="17"/>
    </row>
    <row r="71" spans="2:20" s="16" customFormat="1" ht="51" customHeight="1" x14ac:dyDescent="0.25">
      <c r="B71" s="83" t="s">
        <v>44</v>
      </c>
      <c r="C71" s="83"/>
      <c r="D71" s="14">
        <v>320000000000000</v>
      </c>
      <c r="E71" s="3">
        <f t="shared" ref="E71:G73" si="46">E72</f>
        <v>382.88595000000004</v>
      </c>
      <c r="F71" s="3">
        <f t="shared" si="46"/>
        <v>38.114049999999963</v>
      </c>
      <c r="G71" s="3">
        <f t="shared" si="46"/>
        <v>421</v>
      </c>
      <c r="H71" s="20">
        <f t="shared" si="3"/>
        <v>534</v>
      </c>
      <c r="I71" s="3">
        <f>I72</f>
        <v>133.5</v>
      </c>
      <c r="J71" s="3">
        <f t="shared" ref="J71:L73" si="47">J72</f>
        <v>133.5</v>
      </c>
      <c r="K71" s="3">
        <f t="shared" si="47"/>
        <v>133.5</v>
      </c>
      <c r="L71" s="3">
        <f t="shared" si="47"/>
        <v>133.5</v>
      </c>
      <c r="M71" s="3">
        <f t="shared" si="33"/>
        <v>534</v>
      </c>
      <c r="N71" s="3">
        <f>N72</f>
        <v>0</v>
      </c>
      <c r="O71" s="3">
        <f t="shared" ref="O71:Q73" si="48">O72</f>
        <v>0</v>
      </c>
      <c r="P71" s="3">
        <f t="shared" si="48"/>
        <v>0</v>
      </c>
      <c r="Q71" s="3">
        <f t="shared" si="48"/>
        <v>0</v>
      </c>
      <c r="R71" s="3">
        <f t="shared" si="23"/>
        <v>0</v>
      </c>
      <c r="S71" s="21"/>
      <c r="T71" s="17"/>
    </row>
    <row r="72" spans="2:20" s="16" customFormat="1" ht="33.75" customHeight="1" x14ac:dyDescent="0.25">
      <c r="B72" s="81" t="s">
        <v>42</v>
      </c>
      <c r="C72" s="81"/>
      <c r="D72" s="14">
        <v>320300000000000</v>
      </c>
      <c r="E72" s="3">
        <f t="shared" si="46"/>
        <v>382.88595000000004</v>
      </c>
      <c r="F72" s="3">
        <f t="shared" si="46"/>
        <v>38.114049999999963</v>
      </c>
      <c r="G72" s="3">
        <f t="shared" si="46"/>
        <v>421</v>
      </c>
      <c r="H72" s="20">
        <f t="shared" si="3"/>
        <v>534</v>
      </c>
      <c r="I72" s="3">
        <f>I73</f>
        <v>133.5</v>
      </c>
      <c r="J72" s="3">
        <f t="shared" si="47"/>
        <v>133.5</v>
      </c>
      <c r="K72" s="3">
        <f t="shared" si="47"/>
        <v>133.5</v>
      </c>
      <c r="L72" s="3">
        <f t="shared" si="47"/>
        <v>133.5</v>
      </c>
      <c r="M72" s="3">
        <f t="shared" si="33"/>
        <v>534</v>
      </c>
      <c r="N72" s="3">
        <f>N73</f>
        <v>0</v>
      </c>
      <c r="O72" s="3">
        <f t="shared" si="48"/>
        <v>0</v>
      </c>
      <c r="P72" s="3">
        <f t="shared" si="48"/>
        <v>0</v>
      </c>
      <c r="Q72" s="3">
        <f t="shared" si="48"/>
        <v>0</v>
      </c>
      <c r="R72" s="3">
        <f t="shared" si="23"/>
        <v>0</v>
      </c>
      <c r="S72" s="21"/>
      <c r="T72" s="17"/>
    </row>
    <row r="73" spans="2:20" s="16" customFormat="1" ht="36" customHeight="1" x14ac:dyDescent="0.25">
      <c r="B73" s="82" t="s">
        <v>43</v>
      </c>
      <c r="C73" s="82"/>
      <c r="D73" s="14">
        <v>320300100001000</v>
      </c>
      <c r="E73" s="3">
        <f t="shared" si="46"/>
        <v>382.88595000000004</v>
      </c>
      <c r="F73" s="3">
        <f t="shared" si="46"/>
        <v>38.114049999999963</v>
      </c>
      <c r="G73" s="3">
        <f t="shared" si="46"/>
        <v>421</v>
      </c>
      <c r="H73" s="20">
        <f t="shared" si="3"/>
        <v>534</v>
      </c>
      <c r="I73" s="3">
        <f>I74</f>
        <v>133.5</v>
      </c>
      <c r="J73" s="3">
        <f t="shared" si="47"/>
        <v>133.5</v>
      </c>
      <c r="K73" s="3">
        <f t="shared" si="47"/>
        <v>133.5</v>
      </c>
      <c r="L73" s="3">
        <f t="shared" si="47"/>
        <v>133.5</v>
      </c>
      <c r="M73" s="3">
        <f t="shared" si="33"/>
        <v>534</v>
      </c>
      <c r="N73" s="3">
        <f>N74</f>
        <v>0</v>
      </c>
      <c r="O73" s="3">
        <f t="shared" si="48"/>
        <v>0</v>
      </c>
      <c r="P73" s="3">
        <f t="shared" si="48"/>
        <v>0</v>
      </c>
      <c r="Q73" s="3">
        <f t="shared" si="48"/>
        <v>0</v>
      </c>
      <c r="R73" s="3">
        <f t="shared" si="23"/>
        <v>0</v>
      </c>
      <c r="S73" s="21"/>
      <c r="T73" s="17"/>
    </row>
    <row r="74" spans="2:20" ht="18" customHeight="1" x14ac:dyDescent="0.25">
      <c r="B74" s="78" t="s">
        <v>12</v>
      </c>
      <c r="C74" s="78"/>
      <c r="D74" s="22"/>
      <c r="E74" s="2">
        <v>382.88595000000004</v>
      </c>
      <c r="F74" s="44">
        <f t="shared" si="7"/>
        <v>38.114049999999963</v>
      </c>
      <c r="G74" s="2">
        <v>421</v>
      </c>
      <c r="H74" s="23">
        <f t="shared" si="3"/>
        <v>534</v>
      </c>
      <c r="I74" s="2">
        <v>133.5</v>
      </c>
      <c r="J74" s="2">
        <v>133.5</v>
      </c>
      <c r="K74" s="2">
        <v>133.5</v>
      </c>
      <c r="L74" s="2">
        <v>133.5</v>
      </c>
      <c r="M74" s="2">
        <f t="shared" si="33"/>
        <v>534</v>
      </c>
      <c r="N74" s="2"/>
      <c r="O74" s="2"/>
      <c r="P74" s="2"/>
      <c r="Q74" s="2"/>
      <c r="R74" s="2">
        <f t="shared" si="23"/>
        <v>0</v>
      </c>
      <c r="S74" s="21"/>
      <c r="T74" s="17"/>
    </row>
    <row r="75" spans="2:20" s="16" customFormat="1" ht="18" customHeight="1" x14ac:dyDescent="0.25">
      <c r="B75" s="79" t="s">
        <v>107</v>
      </c>
      <c r="C75" s="79"/>
      <c r="D75" s="14">
        <v>104338</v>
      </c>
      <c r="E75" s="3">
        <f t="shared" ref="E75:G78" si="49">E76</f>
        <v>648</v>
      </c>
      <c r="F75" s="3">
        <f t="shared" si="49"/>
        <v>632</v>
      </c>
      <c r="G75" s="3">
        <f t="shared" si="49"/>
        <v>1280</v>
      </c>
      <c r="H75" s="20">
        <f t="shared" si="3"/>
        <v>0</v>
      </c>
      <c r="I75" s="3">
        <f t="shared" ref="I75:L78" si="50">I76</f>
        <v>0</v>
      </c>
      <c r="J75" s="3">
        <f t="shared" si="50"/>
        <v>0</v>
      </c>
      <c r="K75" s="3">
        <f t="shared" si="50"/>
        <v>0</v>
      </c>
      <c r="L75" s="3">
        <f t="shared" si="50"/>
        <v>0</v>
      </c>
      <c r="M75" s="3">
        <f t="shared" si="33"/>
        <v>0</v>
      </c>
      <c r="N75" s="3">
        <f t="shared" ref="N75:Q78" si="51">N76</f>
        <v>0</v>
      </c>
      <c r="O75" s="3">
        <f t="shared" si="51"/>
        <v>0</v>
      </c>
      <c r="P75" s="3">
        <f t="shared" si="51"/>
        <v>0</v>
      </c>
      <c r="Q75" s="3">
        <f t="shared" si="51"/>
        <v>0</v>
      </c>
      <c r="R75" s="3">
        <f t="shared" si="23"/>
        <v>0</v>
      </c>
      <c r="S75" s="21"/>
      <c r="T75" s="17"/>
    </row>
    <row r="76" spans="2:20" s="16" customFormat="1" ht="24" customHeight="1" x14ac:dyDescent="0.25">
      <c r="B76" s="80" t="s">
        <v>38</v>
      </c>
      <c r="C76" s="80"/>
      <c r="D76" s="14">
        <v>300000000000000</v>
      </c>
      <c r="E76" s="3">
        <f t="shared" si="49"/>
        <v>648</v>
      </c>
      <c r="F76" s="3">
        <f t="shared" si="49"/>
        <v>632</v>
      </c>
      <c r="G76" s="3">
        <f t="shared" si="49"/>
        <v>1280</v>
      </c>
      <c r="H76" s="20">
        <f t="shared" si="3"/>
        <v>0</v>
      </c>
      <c r="I76" s="3">
        <f t="shared" si="50"/>
        <v>0</v>
      </c>
      <c r="J76" s="3">
        <f t="shared" si="50"/>
        <v>0</v>
      </c>
      <c r="K76" s="3">
        <f t="shared" si="50"/>
        <v>0</v>
      </c>
      <c r="L76" s="3">
        <f t="shared" si="50"/>
        <v>0</v>
      </c>
      <c r="M76" s="3">
        <f t="shared" si="33"/>
        <v>0</v>
      </c>
      <c r="N76" s="3">
        <f t="shared" si="51"/>
        <v>0</v>
      </c>
      <c r="O76" s="3">
        <f t="shared" si="51"/>
        <v>0</v>
      </c>
      <c r="P76" s="3">
        <f t="shared" si="51"/>
        <v>0</v>
      </c>
      <c r="Q76" s="3">
        <f t="shared" si="51"/>
        <v>0</v>
      </c>
      <c r="R76" s="3">
        <f t="shared" si="23"/>
        <v>0</v>
      </c>
      <c r="S76" s="21"/>
      <c r="T76" s="17"/>
    </row>
    <row r="77" spans="2:20" s="16" customFormat="1" ht="41.25" customHeight="1" x14ac:dyDescent="0.25">
      <c r="B77" s="83" t="s">
        <v>39</v>
      </c>
      <c r="C77" s="83"/>
      <c r="D77" s="14">
        <v>310000000000000</v>
      </c>
      <c r="E77" s="3">
        <f t="shared" si="49"/>
        <v>648</v>
      </c>
      <c r="F77" s="3">
        <f t="shared" si="49"/>
        <v>632</v>
      </c>
      <c r="G77" s="3">
        <f t="shared" si="49"/>
        <v>1280</v>
      </c>
      <c r="H77" s="20">
        <f t="shared" ref="H77:H86" si="52">M77+R77</f>
        <v>0</v>
      </c>
      <c r="I77" s="3">
        <f t="shared" si="50"/>
        <v>0</v>
      </c>
      <c r="J77" s="3">
        <f t="shared" si="50"/>
        <v>0</v>
      </c>
      <c r="K77" s="3">
        <f t="shared" si="50"/>
        <v>0</v>
      </c>
      <c r="L77" s="3">
        <f t="shared" si="50"/>
        <v>0</v>
      </c>
      <c r="M77" s="3">
        <f t="shared" si="33"/>
        <v>0</v>
      </c>
      <c r="N77" s="3">
        <f t="shared" si="51"/>
        <v>0</v>
      </c>
      <c r="O77" s="3">
        <f t="shared" si="51"/>
        <v>0</v>
      </c>
      <c r="P77" s="3">
        <f t="shared" si="51"/>
        <v>0</v>
      </c>
      <c r="Q77" s="3">
        <f t="shared" si="51"/>
        <v>0</v>
      </c>
      <c r="R77" s="3">
        <f t="shared" si="23"/>
        <v>0</v>
      </c>
      <c r="S77" s="21"/>
      <c r="T77" s="17"/>
    </row>
    <row r="78" spans="2:20" s="16" customFormat="1" ht="51" customHeight="1" x14ac:dyDescent="0.25">
      <c r="B78" s="81" t="s">
        <v>45</v>
      </c>
      <c r="C78" s="81"/>
      <c r="D78" s="14">
        <v>310200000000000</v>
      </c>
      <c r="E78" s="3">
        <f t="shared" si="49"/>
        <v>648</v>
      </c>
      <c r="F78" s="3">
        <f t="shared" si="49"/>
        <v>632</v>
      </c>
      <c r="G78" s="3">
        <f t="shared" si="49"/>
        <v>1280</v>
      </c>
      <c r="H78" s="20">
        <f t="shared" si="52"/>
        <v>0</v>
      </c>
      <c r="I78" s="3">
        <f t="shared" si="50"/>
        <v>0</v>
      </c>
      <c r="J78" s="3">
        <f t="shared" si="50"/>
        <v>0</v>
      </c>
      <c r="K78" s="3">
        <f t="shared" si="50"/>
        <v>0</v>
      </c>
      <c r="L78" s="3">
        <f t="shared" si="50"/>
        <v>0</v>
      </c>
      <c r="M78" s="3">
        <f t="shared" si="33"/>
        <v>0</v>
      </c>
      <c r="N78" s="3">
        <f t="shared" si="51"/>
        <v>0</v>
      </c>
      <c r="O78" s="3">
        <f t="shared" si="51"/>
        <v>0</v>
      </c>
      <c r="P78" s="3">
        <f t="shared" si="51"/>
        <v>0</v>
      </c>
      <c r="Q78" s="3">
        <f t="shared" si="51"/>
        <v>0</v>
      </c>
      <c r="R78" s="3">
        <f t="shared" si="23"/>
        <v>0</v>
      </c>
      <c r="S78" s="21"/>
      <c r="T78" s="17"/>
    </row>
    <row r="79" spans="2:20" ht="18" customHeight="1" x14ac:dyDescent="0.25">
      <c r="B79" s="84" t="s">
        <v>41</v>
      </c>
      <c r="C79" s="84"/>
      <c r="D79" s="22">
        <v>310200100001000</v>
      </c>
      <c r="E79" s="2">
        <f>E80+E81</f>
        <v>648</v>
      </c>
      <c r="F79" s="2">
        <f>F80+F81</f>
        <v>632</v>
      </c>
      <c r="G79" s="2">
        <f>G80+G81</f>
        <v>1280</v>
      </c>
      <c r="H79" s="23">
        <f t="shared" si="52"/>
        <v>0</v>
      </c>
      <c r="I79" s="2">
        <f>I80+I81</f>
        <v>0</v>
      </c>
      <c r="J79" s="2">
        <f>J80+J81</f>
        <v>0</v>
      </c>
      <c r="K79" s="2">
        <f>K80+K81</f>
        <v>0</v>
      </c>
      <c r="L79" s="2">
        <f>L80+L81</f>
        <v>0</v>
      </c>
      <c r="M79" s="2">
        <f t="shared" si="33"/>
        <v>0</v>
      </c>
      <c r="N79" s="2">
        <f>N80+N81</f>
        <v>0</v>
      </c>
      <c r="O79" s="2">
        <f>O80+O81</f>
        <v>0</v>
      </c>
      <c r="P79" s="2">
        <f>P80+P81</f>
        <v>0</v>
      </c>
      <c r="Q79" s="2">
        <f>Q80+Q81</f>
        <v>0</v>
      </c>
      <c r="R79" s="2">
        <f t="shared" si="23"/>
        <v>0</v>
      </c>
      <c r="S79" s="21"/>
      <c r="T79" s="17"/>
    </row>
    <row r="80" spans="2:20" ht="18" customHeight="1" x14ac:dyDescent="0.25">
      <c r="B80" s="78" t="s">
        <v>13</v>
      </c>
      <c r="C80" s="78"/>
      <c r="D80" s="22"/>
      <c r="E80" s="2">
        <v>648</v>
      </c>
      <c r="F80" s="44">
        <f t="shared" ref="F80:F86" si="53">G80-E80</f>
        <v>632</v>
      </c>
      <c r="G80" s="2">
        <v>1280</v>
      </c>
      <c r="H80" s="23">
        <f t="shared" si="52"/>
        <v>0</v>
      </c>
      <c r="I80" s="2"/>
      <c r="J80" s="2"/>
      <c r="K80" s="2"/>
      <c r="L80" s="2"/>
      <c r="M80" s="2">
        <f t="shared" si="33"/>
        <v>0</v>
      </c>
      <c r="N80" s="2"/>
      <c r="O80" s="2"/>
      <c r="P80" s="2"/>
      <c r="Q80" s="2"/>
      <c r="R80" s="2">
        <f t="shared" si="23"/>
        <v>0</v>
      </c>
      <c r="S80" s="21"/>
      <c r="T80" s="17"/>
    </row>
    <row r="81" spans="2:20" ht="18" customHeight="1" x14ac:dyDescent="0.25">
      <c r="B81" s="78" t="s">
        <v>14</v>
      </c>
      <c r="C81" s="78"/>
      <c r="D81" s="22"/>
      <c r="E81" s="2"/>
      <c r="F81" s="44">
        <f t="shared" si="53"/>
        <v>0</v>
      </c>
      <c r="G81" s="2"/>
      <c r="H81" s="23">
        <f t="shared" si="52"/>
        <v>0</v>
      </c>
      <c r="I81" s="2"/>
      <c r="J81" s="2"/>
      <c r="K81" s="2"/>
      <c r="L81" s="2"/>
      <c r="M81" s="2">
        <f t="shared" si="33"/>
        <v>0</v>
      </c>
      <c r="N81" s="2"/>
      <c r="O81" s="2"/>
      <c r="P81" s="2"/>
      <c r="Q81" s="2"/>
      <c r="R81" s="2">
        <f t="shared" si="23"/>
        <v>0</v>
      </c>
      <c r="S81" s="21"/>
      <c r="T81" s="17"/>
    </row>
    <row r="82" spans="2:20" s="16" customFormat="1" ht="18" customHeight="1" x14ac:dyDescent="0.25">
      <c r="B82" s="79" t="s">
        <v>5</v>
      </c>
      <c r="C82" s="79"/>
      <c r="D82" s="14"/>
      <c r="E82" s="3">
        <f t="shared" ref="E82:G82" si="54">E85+E83</f>
        <v>746.95994999999994</v>
      </c>
      <c r="F82" s="3">
        <f t="shared" si="54"/>
        <v>0</v>
      </c>
      <c r="G82" s="3">
        <f t="shared" si="54"/>
        <v>746.95994999999994</v>
      </c>
      <c r="H82" s="20">
        <f t="shared" si="52"/>
        <v>0</v>
      </c>
      <c r="I82" s="3">
        <f>I85+I83</f>
        <v>0</v>
      </c>
      <c r="J82" s="3">
        <f>J85+J83</f>
        <v>0</v>
      </c>
      <c r="K82" s="3">
        <f>K85+K83</f>
        <v>0</v>
      </c>
      <c r="L82" s="3">
        <f>L85+L83</f>
        <v>0</v>
      </c>
      <c r="M82" s="3">
        <f>SUM(I82:L82)</f>
        <v>0</v>
      </c>
      <c r="N82" s="3">
        <f>N85+N83</f>
        <v>0</v>
      </c>
      <c r="O82" s="3">
        <f>O85+O83</f>
        <v>0</v>
      </c>
      <c r="P82" s="3">
        <f>P85+P83</f>
        <v>0</v>
      </c>
      <c r="Q82" s="3">
        <f>Q85+Q83</f>
        <v>0</v>
      </c>
      <c r="R82" s="3">
        <f t="shared" si="23"/>
        <v>0</v>
      </c>
      <c r="S82" s="21"/>
      <c r="T82" s="17"/>
    </row>
    <row r="83" spans="2:20" s="16" customFormat="1" ht="18" customHeight="1" x14ac:dyDescent="0.25">
      <c r="B83" s="80" t="s">
        <v>161</v>
      </c>
      <c r="C83" s="80"/>
      <c r="D83" s="14"/>
      <c r="E83" s="3">
        <f t="shared" ref="E83:G83" si="55">E84</f>
        <v>746.95994999999994</v>
      </c>
      <c r="F83" s="3">
        <f t="shared" si="55"/>
        <v>0</v>
      </c>
      <c r="G83" s="3">
        <f t="shared" si="55"/>
        <v>746.95994999999994</v>
      </c>
      <c r="H83" s="20">
        <f t="shared" si="52"/>
        <v>0</v>
      </c>
      <c r="I83" s="3">
        <f>I84</f>
        <v>0</v>
      </c>
      <c r="J83" s="3">
        <f>J84</f>
        <v>0</v>
      </c>
      <c r="K83" s="3">
        <f>K84</f>
        <v>0</v>
      </c>
      <c r="L83" s="3">
        <f>L84</f>
        <v>0</v>
      </c>
      <c r="M83" s="3">
        <f>SUM(I83:L83)</f>
        <v>0</v>
      </c>
      <c r="N83" s="3">
        <f>N84</f>
        <v>0</v>
      </c>
      <c r="O83" s="3">
        <f>O84</f>
        <v>0</v>
      </c>
      <c r="P83" s="3">
        <f>P84</f>
        <v>0</v>
      </c>
      <c r="Q83" s="3">
        <f>Q84</f>
        <v>0</v>
      </c>
      <c r="R83" s="3">
        <f t="shared" si="23"/>
        <v>0</v>
      </c>
      <c r="S83" s="21"/>
      <c r="T83" s="17"/>
    </row>
    <row r="84" spans="2:20" ht="18" customHeight="1" x14ac:dyDescent="0.25">
      <c r="B84" s="86" t="s">
        <v>12</v>
      </c>
      <c r="C84" s="87"/>
      <c r="D84" s="22"/>
      <c r="E84" s="2">
        <v>746.95994999999994</v>
      </c>
      <c r="F84" s="44">
        <f t="shared" si="53"/>
        <v>0</v>
      </c>
      <c r="G84" s="2">
        <v>746.95994999999994</v>
      </c>
      <c r="H84" s="23">
        <f t="shared" si="52"/>
        <v>0</v>
      </c>
      <c r="I84" s="2"/>
      <c r="J84" s="2"/>
      <c r="K84" s="2"/>
      <c r="L84" s="2"/>
      <c r="M84" s="2">
        <f>SUM(I84:L84)</f>
        <v>0</v>
      </c>
      <c r="N84" s="2"/>
      <c r="O84" s="2"/>
      <c r="P84" s="2"/>
      <c r="Q84" s="2"/>
      <c r="R84" s="2">
        <f t="shared" si="23"/>
        <v>0</v>
      </c>
      <c r="S84" s="21"/>
    </row>
    <row r="85" spans="2:20" s="16" customFormat="1" ht="18" customHeight="1" x14ac:dyDescent="0.25">
      <c r="B85" s="80" t="s">
        <v>6</v>
      </c>
      <c r="C85" s="80"/>
      <c r="D85" s="14"/>
      <c r="E85" s="3">
        <f t="shared" ref="E85:G85" si="56">E86</f>
        <v>0</v>
      </c>
      <c r="F85" s="3">
        <f t="shared" si="56"/>
        <v>0</v>
      </c>
      <c r="G85" s="3">
        <f t="shared" si="56"/>
        <v>0</v>
      </c>
      <c r="H85" s="23">
        <f t="shared" si="52"/>
        <v>0</v>
      </c>
      <c r="I85" s="3">
        <f>I86</f>
        <v>0</v>
      </c>
      <c r="J85" s="3">
        <f>J86</f>
        <v>0</v>
      </c>
      <c r="K85" s="3">
        <f>K86</f>
        <v>0</v>
      </c>
      <c r="L85" s="3">
        <f>L86</f>
        <v>0</v>
      </c>
      <c r="M85" s="3">
        <f>SUM(I85:L85)</f>
        <v>0</v>
      </c>
      <c r="N85" s="3">
        <f>N86</f>
        <v>0</v>
      </c>
      <c r="O85" s="3">
        <f>O86</f>
        <v>0</v>
      </c>
      <c r="P85" s="3">
        <f>P86</f>
        <v>0</v>
      </c>
      <c r="Q85" s="3">
        <f>Q86</f>
        <v>0</v>
      </c>
      <c r="R85" s="3">
        <f t="shared" si="23"/>
        <v>0</v>
      </c>
      <c r="S85" s="21"/>
      <c r="T85" s="17"/>
    </row>
    <row r="86" spans="2:20" ht="18" customHeight="1" x14ac:dyDescent="0.25">
      <c r="B86" s="86" t="s">
        <v>12</v>
      </c>
      <c r="C86" s="87"/>
      <c r="D86" s="22"/>
      <c r="E86" s="2"/>
      <c r="F86" s="44">
        <f t="shared" si="53"/>
        <v>0</v>
      </c>
      <c r="G86" s="2"/>
      <c r="H86" s="23">
        <f t="shared" si="52"/>
        <v>0</v>
      </c>
      <c r="I86" s="2"/>
      <c r="J86" s="2"/>
      <c r="K86" s="2"/>
      <c r="L86" s="2"/>
      <c r="M86" s="2">
        <f>SUM(I86:L86)</f>
        <v>0</v>
      </c>
      <c r="N86" s="2"/>
      <c r="O86" s="2"/>
      <c r="P86" s="2"/>
      <c r="Q86" s="2"/>
      <c r="R86" s="2">
        <f t="shared" si="23"/>
        <v>0</v>
      </c>
      <c r="S86" s="21"/>
    </row>
    <row r="87" spans="2:20" ht="18" customHeight="1" x14ac:dyDescent="0.2">
      <c r="E87" s="8"/>
      <c r="F87" s="8"/>
      <c r="G87" s="8"/>
      <c r="H87" s="9"/>
      <c r="I87" s="8"/>
      <c r="J87" s="8"/>
      <c r="K87" s="8"/>
      <c r="L87" s="8"/>
      <c r="M87" s="8"/>
      <c r="N87" s="8"/>
      <c r="O87" s="8"/>
      <c r="P87" s="8"/>
      <c r="Q87" s="8"/>
    </row>
    <row r="88" spans="2:20" s="4" customFormat="1" ht="18" customHeight="1" x14ac:dyDescent="0.2">
      <c r="B88" s="25"/>
      <c r="C88" s="25"/>
      <c r="D88" s="26"/>
      <c r="H88" s="27"/>
      <c r="R88" s="7"/>
      <c r="T88" s="7"/>
    </row>
    <row r="89" spans="2:20" s="4" customFormat="1" ht="18" customHeight="1" x14ac:dyDescent="0.2">
      <c r="B89" s="25" t="s">
        <v>8</v>
      </c>
      <c r="G89" s="25" t="s">
        <v>9</v>
      </c>
      <c r="N89" s="26" t="s">
        <v>11</v>
      </c>
      <c r="R89" s="7"/>
      <c r="T89" s="7"/>
    </row>
    <row r="90" spans="2:20" s="4" customFormat="1" ht="18" customHeight="1" x14ac:dyDescent="0.2">
      <c r="B90" s="25"/>
      <c r="G90" s="25"/>
      <c r="N90" s="26"/>
      <c r="R90" s="7"/>
      <c r="T90" s="7"/>
    </row>
    <row r="91" spans="2:20" s="4" customFormat="1" ht="18" customHeight="1" x14ac:dyDescent="0.2">
      <c r="B91" s="25"/>
      <c r="G91" s="25"/>
      <c r="N91" s="26"/>
      <c r="R91" s="7"/>
      <c r="T91" s="7"/>
    </row>
    <row r="92" spans="2:20" s="4" customFormat="1" ht="18" customHeight="1" x14ac:dyDescent="0.2">
      <c r="B92" s="25"/>
      <c r="G92" s="25"/>
      <c r="N92" s="26"/>
      <c r="R92" s="7"/>
      <c r="T92" s="7"/>
    </row>
    <row r="93" spans="2:20" s="5" customFormat="1" ht="18" customHeight="1" x14ac:dyDescent="0.25">
      <c r="B93" s="28"/>
      <c r="G93" s="28"/>
      <c r="N93" s="30"/>
      <c r="R93" s="31"/>
      <c r="T93" s="31"/>
    </row>
    <row r="94" spans="2:20" s="4" customFormat="1" ht="18" customHeight="1" x14ac:dyDescent="0.2">
      <c r="B94" s="25" t="s">
        <v>10</v>
      </c>
      <c r="G94" s="25" t="s">
        <v>163</v>
      </c>
      <c r="N94" s="26" t="s">
        <v>132</v>
      </c>
      <c r="R94" s="7"/>
      <c r="T94" s="7"/>
    </row>
    <row r="95" spans="2:20" s="4" customFormat="1" ht="18" customHeight="1" x14ac:dyDescent="0.2">
      <c r="B95" s="25"/>
      <c r="F95" s="25"/>
      <c r="H95" s="27"/>
      <c r="N95" s="26"/>
      <c r="R95" s="7"/>
      <c r="T95" s="7"/>
    </row>
    <row r="96" spans="2:20" s="4" customFormat="1" ht="18" customHeight="1" x14ac:dyDescent="0.2">
      <c r="B96" s="25"/>
      <c r="C96" s="25"/>
      <c r="D96" s="26"/>
      <c r="H96" s="27"/>
      <c r="R96" s="7"/>
      <c r="T96" s="7"/>
    </row>
    <row r="97" spans="2:20" s="4" customFormat="1" ht="18" hidden="1" customHeight="1" x14ac:dyDescent="0.2">
      <c r="B97" s="32" t="s">
        <v>108</v>
      </c>
      <c r="C97" s="25"/>
      <c r="D97" s="26"/>
      <c r="H97" s="27"/>
      <c r="R97" s="7"/>
      <c r="T97" s="7"/>
    </row>
    <row r="98" spans="2:20" s="4" customFormat="1" ht="18" hidden="1" customHeight="1" x14ac:dyDescent="0.2">
      <c r="B98" s="32" t="s">
        <v>109</v>
      </c>
      <c r="C98" s="25"/>
      <c r="D98" s="26"/>
      <c r="H98" s="27"/>
      <c r="R98" s="7"/>
      <c r="T98" s="7"/>
    </row>
    <row r="99" spans="2:20" s="4" customFormat="1" ht="18" customHeight="1" x14ac:dyDescent="0.2">
      <c r="B99" s="32"/>
      <c r="C99" s="25"/>
      <c r="D99" s="26"/>
      <c r="H99" s="27"/>
      <c r="R99" s="7"/>
      <c r="T99" s="7"/>
    </row>
    <row r="100" spans="2:20" s="4" customFormat="1" ht="18" hidden="1" customHeight="1" x14ac:dyDescent="0.2">
      <c r="B100" s="32"/>
      <c r="C100" s="25"/>
      <c r="D100" s="26"/>
      <c r="E100" s="42" t="s">
        <v>127</v>
      </c>
      <c r="H100" s="27"/>
      <c r="R100" s="7"/>
      <c r="T100" s="7"/>
    </row>
    <row r="101" spans="2:20" s="4" customFormat="1" ht="18" hidden="1" customHeight="1" x14ac:dyDescent="0.2">
      <c r="B101" s="32"/>
      <c r="C101" s="25"/>
      <c r="D101" s="26"/>
      <c r="H101" s="27"/>
      <c r="R101" s="7"/>
      <c r="T101" s="7"/>
    </row>
    <row r="102" spans="2:20" s="5" customFormat="1" ht="18" hidden="1" customHeight="1" x14ac:dyDescent="0.25">
      <c r="B102" s="33"/>
      <c r="C102" s="28"/>
      <c r="D102" s="30"/>
      <c r="E102" s="28" t="s">
        <v>110</v>
      </c>
      <c r="H102" s="29"/>
      <c r="I102" s="6">
        <f>SUM(I103:I118)</f>
        <v>0</v>
      </c>
      <c r="J102" s="6">
        <f t="shared" ref="J102:R102" si="57">SUM(J103:J118)</f>
        <v>0</v>
      </c>
      <c r="K102" s="6">
        <f t="shared" si="57"/>
        <v>0</v>
      </c>
      <c r="L102" s="6">
        <f t="shared" si="57"/>
        <v>0</v>
      </c>
      <c r="M102" s="6">
        <f t="shared" si="57"/>
        <v>0</v>
      </c>
      <c r="N102" s="6">
        <f t="shared" si="57"/>
        <v>0</v>
      </c>
      <c r="O102" s="6">
        <f t="shared" si="57"/>
        <v>0</v>
      </c>
      <c r="P102" s="6">
        <f t="shared" si="57"/>
        <v>0</v>
      </c>
      <c r="Q102" s="6">
        <f t="shared" si="57"/>
        <v>0</v>
      </c>
      <c r="R102" s="6">
        <f t="shared" si="57"/>
        <v>0</v>
      </c>
      <c r="T102" s="31"/>
    </row>
    <row r="103" spans="2:20" s="4" customFormat="1" ht="18" hidden="1" customHeight="1" x14ac:dyDescent="0.2">
      <c r="B103" s="25"/>
      <c r="C103" s="25"/>
      <c r="D103" s="26"/>
      <c r="E103" s="4" t="s">
        <v>27</v>
      </c>
      <c r="H103" s="27"/>
      <c r="I103" s="7">
        <f t="shared" ref="I103:R112" si="58">SUMIFS(I$13:I$49,$B$13:$B$49,$E103)</f>
        <v>0</v>
      </c>
      <c r="J103" s="7">
        <f t="shared" si="58"/>
        <v>0</v>
      </c>
      <c r="K103" s="7">
        <f t="shared" si="58"/>
        <v>0</v>
      </c>
      <c r="L103" s="7">
        <f t="shared" si="58"/>
        <v>0</v>
      </c>
      <c r="M103" s="7">
        <f t="shared" si="58"/>
        <v>0</v>
      </c>
      <c r="N103" s="7">
        <f t="shared" si="58"/>
        <v>0</v>
      </c>
      <c r="O103" s="7">
        <f t="shared" si="58"/>
        <v>0</v>
      </c>
      <c r="P103" s="7">
        <f t="shared" si="58"/>
        <v>0</v>
      </c>
      <c r="Q103" s="7">
        <f t="shared" si="58"/>
        <v>0</v>
      </c>
      <c r="R103" s="7">
        <f t="shared" si="58"/>
        <v>0</v>
      </c>
      <c r="T103" s="7"/>
    </row>
    <row r="104" spans="2:20" ht="18" hidden="1" customHeight="1" x14ac:dyDescent="0.2">
      <c r="E104" s="10" t="s">
        <v>28</v>
      </c>
      <c r="I104" s="7">
        <f t="shared" si="58"/>
        <v>0</v>
      </c>
      <c r="J104" s="7">
        <f t="shared" si="58"/>
        <v>0</v>
      </c>
      <c r="K104" s="7">
        <f t="shared" si="58"/>
        <v>0</v>
      </c>
      <c r="L104" s="7">
        <f t="shared" si="58"/>
        <v>0</v>
      </c>
      <c r="M104" s="7">
        <f t="shared" si="58"/>
        <v>0</v>
      </c>
      <c r="N104" s="7">
        <f t="shared" si="58"/>
        <v>0</v>
      </c>
      <c r="O104" s="7">
        <f t="shared" si="58"/>
        <v>0</v>
      </c>
      <c r="P104" s="7">
        <f t="shared" si="58"/>
        <v>0</v>
      </c>
      <c r="Q104" s="7">
        <f t="shared" si="58"/>
        <v>0</v>
      </c>
      <c r="R104" s="7">
        <f t="shared" si="58"/>
        <v>0</v>
      </c>
    </row>
    <row r="105" spans="2:20" ht="18" hidden="1" customHeight="1" x14ac:dyDescent="0.2">
      <c r="E105" s="10" t="s">
        <v>15</v>
      </c>
      <c r="I105" s="7">
        <f t="shared" si="58"/>
        <v>0</v>
      </c>
      <c r="J105" s="7">
        <f t="shared" si="58"/>
        <v>0</v>
      </c>
      <c r="K105" s="7">
        <f t="shared" si="58"/>
        <v>0</v>
      </c>
      <c r="L105" s="7">
        <f t="shared" si="58"/>
        <v>0</v>
      </c>
      <c r="M105" s="7">
        <f t="shared" si="58"/>
        <v>0</v>
      </c>
      <c r="N105" s="7">
        <f t="shared" si="58"/>
        <v>0</v>
      </c>
      <c r="O105" s="7">
        <f t="shared" si="58"/>
        <v>0</v>
      </c>
      <c r="P105" s="7">
        <f t="shared" si="58"/>
        <v>0</v>
      </c>
      <c r="Q105" s="7">
        <f t="shared" si="58"/>
        <v>0</v>
      </c>
      <c r="R105" s="7">
        <f t="shared" si="58"/>
        <v>0</v>
      </c>
    </row>
    <row r="106" spans="2:20" ht="18" hidden="1" customHeight="1" x14ac:dyDescent="0.2">
      <c r="E106" s="10" t="s">
        <v>16</v>
      </c>
      <c r="I106" s="7">
        <f t="shared" si="58"/>
        <v>0</v>
      </c>
      <c r="J106" s="7">
        <f t="shared" si="58"/>
        <v>0</v>
      </c>
      <c r="K106" s="7">
        <f t="shared" si="58"/>
        <v>0</v>
      </c>
      <c r="L106" s="7">
        <f t="shared" si="58"/>
        <v>0</v>
      </c>
      <c r="M106" s="7">
        <f t="shared" si="58"/>
        <v>0</v>
      </c>
      <c r="N106" s="7">
        <f t="shared" si="58"/>
        <v>0</v>
      </c>
      <c r="O106" s="7">
        <f t="shared" si="58"/>
        <v>0</v>
      </c>
      <c r="P106" s="7">
        <f t="shared" si="58"/>
        <v>0</v>
      </c>
      <c r="Q106" s="7">
        <f t="shared" si="58"/>
        <v>0</v>
      </c>
      <c r="R106" s="7">
        <f t="shared" si="58"/>
        <v>0</v>
      </c>
    </row>
    <row r="107" spans="2:20" ht="18" hidden="1" customHeight="1" x14ac:dyDescent="0.2">
      <c r="E107" s="10" t="s">
        <v>17</v>
      </c>
      <c r="I107" s="7">
        <f t="shared" si="58"/>
        <v>0</v>
      </c>
      <c r="J107" s="7">
        <f t="shared" si="58"/>
        <v>0</v>
      </c>
      <c r="K107" s="7">
        <f t="shared" si="58"/>
        <v>0</v>
      </c>
      <c r="L107" s="7">
        <f t="shared" si="58"/>
        <v>0</v>
      </c>
      <c r="M107" s="7">
        <f t="shared" si="58"/>
        <v>0</v>
      </c>
      <c r="N107" s="7">
        <f t="shared" si="58"/>
        <v>0</v>
      </c>
      <c r="O107" s="7">
        <f t="shared" si="58"/>
        <v>0</v>
      </c>
      <c r="P107" s="7">
        <f t="shared" si="58"/>
        <v>0</v>
      </c>
      <c r="Q107" s="7">
        <f t="shared" si="58"/>
        <v>0</v>
      </c>
      <c r="R107" s="7">
        <f t="shared" si="58"/>
        <v>0</v>
      </c>
    </row>
    <row r="108" spans="2:20" ht="18" hidden="1" customHeight="1" x14ac:dyDescent="0.2">
      <c r="E108" s="10" t="s">
        <v>18</v>
      </c>
      <c r="I108" s="7">
        <f t="shared" si="58"/>
        <v>0</v>
      </c>
      <c r="J108" s="7">
        <f t="shared" si="58"/>
        <v>0</v>
      </c>
      <c r="K108" s="7">
        <f t="shared" si="58"/>
        <v>0</v>
      </c>
      <c r="L108" s="7">
        <f t="shared" si="58"/>
        <v>0</v>
      </c>
      <c r="M108" s="7">
        <f t="shared" si="58"/>
        <v>0</v>
      </c>
      <c r="N108" s="7">
        <f t="shared" si="58"/>
        <v>0</v>
      </c>
      <c r="O108" s="7">
        <f t="shared" si="58"/>
        <v>0</v>
      </c>
      <c r="P108" s="7">
        <f t="shared" si="58"/>
        <v>0</v>
      </c>
      <c r="Q108" s="7">
        <f t="shared" si="58"/>
        <v>0</v>
      </c>
      <c r="R108" s="7">
        <f t="shared" si="58"/>
        <v>0</v>
      </c>
    </row>
    <row r="109" spans="2:20" ht="18" hidden="1" customHeight="1" x14ac:dyDescent="0.2">
      <c r="E109" s="10" t="s">
        <v>30</v>
      </c>
      <c r="I109" s="7">
        <f t="shared" si="58"/>
        <v>0</v>
      </c>
      <c r="J109" s="7">
        <f t="shared" si="58"/>
        <v>0</v>
      </c>
      <c r="K109" s="7">
        <f t="shared" si="58"/>
        <v>0</v>
      </c>
      <c r="L109" s="7">
        <f t="shared" si="58"/>
        <v>0</v>
      </c>
      <c r="M109" s="7">
        <f t="shared" si="58"/>
        <v>0</v>
      </c>
      <c r="N109" s="7">
        <f t="shared" si="58"/>
        <v>0</v>
      </c>
      <c r="O109" s="7">
        <f t="shared" si="58"/>
        <v>0</v>
      </c>
      <c r="P109" s="7">
        <f t="shared" si="58"/>
        <v>0</v>
      </c>
      <c r="Q109" s="7">
        <f t="shared" si="58"/>
        <v>0</v>
      </c>
      <c r="R109" s="7">
        <f t="shared" si="58"/>
        <v>0</v>
      </c>
    </row>
    <row r="110" spans="2:20" ht="18" hidden="1" customHeight="1" x14ac:dyDescent="0.2">
      <c r="E110" s="10" t="s">
        <v>19</v>
      </c>
      <c r="I110" s="7">
        <f t="shared" si="58"/>
        <v>0</v>
      </c>
      <c r="J110" s="7">
        <f t="shared" si="58"/>
        <v>0</v>
      </c>
      <c r="K110" s="7">
        <f t="shared" si="58"/>
        <v>0</v>
      </c>
      <c r="L110" s="7">
        <f t="shared" si="58"/>
        <v>0</v>
      </c>
      <c r="M110" s="7">
        <f t="shared" si="58"/>
        <v>0</v>
      </c>
      <c r="N110" s="7">
        <f t="shared" si="58"/>
        <v>0</v>
      </c>
      <c r="O110" s="7">
        <f t="shared" si="58"/>
        <v>0</v>
      </c>
      <c r="P110" s="7">
        <f t="shared" si="58"/>
        <v>0</v>
      </c>
      <c r="Q110" s="7">
        <f t="shared" si="58"/>
        <v>0</v>
      </c>
      <c r="R110" s="7">
        <f t="shared" si="58"/>
        <v>0</v>
      </c>
    </row>
    <row r="111" spans="2:20" ht="18" hidden="1" customHeight="1" x14ac:dyDescent="0.2">
      <c r="E111" s="10" t="s">
        <v>20</v>
      </c>
      <c r="I111" s="7">
        <f t="shared" si="58"/>
        <v>0</v>
      </c>
      <c r="J111" s="7">
        <f t="shared" si="58"/>
        <v>0</v>
      </c>
      <c r="K111" s="7">
        <f t="shared" si="58"/>
        <v>0</v>
      </c>
      <c r="L111" s="7">
        <f t="shared" si="58"/>
        <v>0</v>
      </c>
      <c r="M111" s="7">
        <f t="shared" si="58"/>
        <v>0</v>
      </c>
      <c r="N111" s="7">
        <f t="shared" si="58"/>
        <v>0</v>
      </c>
      <c r="O111" s="7">
        <f t="shared" si="58"/>
        <v>0</v>
      </c>
      <c r="P111" s="7">
        <f t="shared" si="58"/>
        <v>0</v>
      </c>
      <c r="Q111" s="7">
        <f t="shared" si="58"/>
        <v>0</v>
      </c>
      <c r="R111" s="7">
        <f t="shared" si="58"/>
        <v>0</v>
      </c>
    </row>
    <row r="112" spans="2:20" ht="18" hidden="1" customHeight="1" x14ac:dyDescent="0.2">
      <c r="E112" s="10" t="s">
        <v>21</v>
      </c>
      <c r="I112" s="7">
        <f t="shared" si="58"/>
        <v>0</v>
      </c>
      <c r="J112" s="7">
        <f t="shared" si="58"/>
        <v>0</v>
      </c>
      <c r="K112" s="7">
        <f t="shared" si="58"/>
        <v>0</v>
      </c>
      <c r="L112" s="7">
        <f t="shared" si="58"/>
        <v>0</v>
      </c>
      <c r="M112" s="7">
        <f t="shared" si="58"/>
        <v>0</v>
      </c>
      <c r="N112" s="7">
        <f t="shared" si="58"/>
        <v>0</v>
      </c>
      <c r="O112" s="7">
        <f t="shared" si="58"/>
        <v>0</v>
      </c>
      <c r="P112" s="7">
        <f t="shared" si="58"/>
        <v>0</v>
      </c>
      <c r="Q112" s="7">
        <f t="shared" si="58"/>
        <v>0</v>
      </c>
      <c r="R112" s="7">
        <f t="shared" si="58"/>
        <v>0</v>
      </c>
    </row>
    <row r="113" spans="4:22" ht="18" hidden="1" customHeight="1" x14ac:dyDescent="0.2">
      <c r="E113" s="10" t="s">
        <v>22</v>
      </c>
      <c r="I113" s="7">
        <f t="shared" ref="I113:R118" si="59">SUMIFS(I$13:I$49,$B$13:$B$49,$E113)</f>
        <v>0</v>
      </c>
      <c r="J113" s="7">
        <f t="shared" si="59"/>
        <v>0</v>
      </c>
      <c r="K113" s="7">
        <f t="shared" si="59"/>
        <v>0</v>
      </c>
      <c r="L113" s="7">
        <f t="shared" si="59"/>
        <v>0</v>
      </c>
      <c r="M113" s="7">
        <f t="shared" si="59"/>
        <v>0</v>
      </c>
      <c r="N113" s="7">
        <f t="shared" si="59"/>
        <v>0</v>
      </c>
      <c r="O113" s="7">
        <f t="shared" si="59"/>
        <v>0</v>
      </c>
      <c r="P113" s="7">
        <f t="shared" si="59"/>
        <v>0</v>
      </c>
      <c r="Q113" s="7">
        <f t="shared" si="59"/>
        <v>0</v>
      </c>
      <c r="R113" s="7">
        <f t="shared" si="59"/>
        <v>0</v>
      </c>
    </row>
    <row r="114" spans="4:22" ht="18" hidden="1" customHeight="1" x14ac:dyDescent="0.2">
      <c r="E114" s="10" t="s">
        <v>23</v>
      </c>
      <c r="I114" s="7">
        <f t="shared" si="59"/>
        <v>0</v>
      </c>
      <c r="J114" s="7">
        <f t="shared" si="59"/>
        <v>0</v>
      </c>
      <c r="K114" s="7">
        <f t="shared" si="59"/>
        <v>0</v>
      </c>
      <c r="L114" s="7">
        <f t="shared" si="59"/>
        <v>0</v>
      </c>
      <c r="M114" s="7">
        <f t="shared" si="59"/>
        <v>0</v>
      </c>
      <c r="N114" s="7">
        <f t="shared" si="59"/>
        <v>0</v>
      </c>
      <c r="O114" s="7">
        <f t="shared" si="59"/>
        <v>0</v>
      </c>
      <c r="P114" s="7">
        <f t="shared" si="59"/>
        <v>0</v>
      </c>
      <c r="Q114" s="7">
        <f t="shared" si="59"/>
        <v>0</v>
      </c>
      <c r="R114" s="7">
        <f t="shared" si="59"/>
        <v>0</v>
      </c>
    </row>
    <row r="115" spans="4:22" ht="18" hidden="1" customHeight="1" x14ac:dyDescent="0.2">
      <c r="E115" s="10" t="s">
        <v>24</v>
      </c>
      <c r="I115" s="7">
        <f t="shared" si="59"/>
        <v>0</v>
      </c>
      <c r="J115" s="7">
        <f t="shared" si="59"/>
        <v>0</v>
      </c>
      <c r="K115" s="7">
        <f t="shared" si="59"/>
        <v>0</v>
      </c>
      <c r="L115" s="7">
        <f t="shared" si="59"/>
        <v>0</v>
      </c>
      <c r="M115" s="7">
        <f t="shared" si="59"/>
        <v>0</v>
      </c>
      <c r="N115" s="7">
        <f t="shared" si="59"/>
        <v>0</v>
      </c>
      <c r="O115" s="7">
        <f t="shared" si="59"/>
        <v>0</v>
      </c>
      <c r="P115" s="7">
        <f t="shared" si="59"/>
        <v>0</v>
      </c>
      <c r="Q115" s="7">
        <f t="shared" si="59"/>
        <v>0</v>
      </c>
      <c r="R115" s="7">
        <f t="shared" si="59"/>
        <v>0</v>
      </c>
      <c r="S115" s="24"/>
      <c r="U115" s="24"/>
      <c r="V115" s="24"/>
    </row>
    <row r="116" spans="4:22" ht="18" hidden="1" customHeight="1" x14ac:dyDescent="0.2">
      <c r="E116" s="10" t="s">
        <v>25</v>
      </c>
      <c r="I116" s="7">
        <f t="shared" si="59"/>
        <v>0</v>
      </c>
      <c r="J116" s="7">
        <f t="shared" si="59"/>
        <v>0</v>
      </c>
      <c r="K116" s="7">
        <f t="shared" si="59"/>
        <v>0</v>
      </c>
      <c r="L116" s="7">
        <f t="shared" si="59"/>
        <v>0</v>
      </c>
      <c r="M116" s="7">
        <f t="shared" si="59"/>
        <v>0</v>
      </c>
      <c r="N116" s="7">
        <f t="shared" si="59"/>
        <v>0</v>
      </c>
      <c r="O116" s="7">
        <f t="shared" si="59"/>
        <v>0</v>
      </c>
      <c r="P116" s="7">
        <f t="shared" si="59"/>
        <v>0</v>
      </c>
      <c r="Q116" s="7">
        <f t="shared" si="59"/>
        <v>0</v>
      </c>
      <c r="R116" s="7">
        <f t="shared" si="59"/>
        <v>0</v>
      </c>
      <c r="S116" s="24"/>
      <c r="V116" s="24"/>
    </row>
    <row r="117" spans="4:22" ht="18" hidden="1" customHeight="1" x14ac:dyDescent="0.2">
      <c r="E117" s="10" t="s">
        <v>26</v>
      </c>
      <c r="I117" s="7">
        <f t="shared" si="59"/>
        <v>0</v>
      </c>
      <c r="J117" s="7">
        <f t="shared" si="59"/>
        <v>0</v>
      </c>
      <c r="K117" s="7">
        <f t="shared" si="59"/>
        <v>0</v>
      </c>
      <c r="L117" s="7">
        <f t="shared" si="59"/>
        <v>0</v>
      </c>
      <c r="M117" s="7">
        <f t="shared" si="59"/>
        <v>0</v>
      </c>
      <c r="N117" s="7">
        <f t="shared" si="59"/>
        <v>0</v>
      </c>
      <c r="O117" s="7">
        <f t="shared" si="59"/>
        <v>0</v>
      </c>
      <c r="P117" s="7">
        <f t="shared" si="59"/>
        <v>0</v>
      </c>
      <c r="Q117" s="7">
        <f t="shared" si="59"/>
        <v>0</v>
      </c>
      <c r="R117" s="7">
        <f t="shared" si="59"/>
        <v>0</v>
      </c>
    </row>
    <row r="118" spans="4:22" ht="18" hidden="1" customHeight="1" x14ac:dyDescent="0.2">
      <c r="E118" s="10" t="s">
        <v>29</v>
      </c>
      <c r="I118" s="7">
        <f t="shared" si="59"/>
        <v>0</v>
      </c>
      <c r="J118" s="7">
        <f t="shared" si="59"/>
        <v>0</v>
      </c>
      <c r="K118" s="7">
        <f t="shared" si="59"/>
        <v>0</v>
      </c>
      <c r="L118" s="7">
        <f t="shared" si="59"/>
        <v>0</v>
      </c>
      <c r="M118" s="7">
        <f t="shared" si="59"/>
        <v>0</v>
      </c>
      <c r="N118" s="7">
        <f t="shared" si="59"/>
        <v>0</v>
      </c>
      <c r="O118" s="7">
        <f t="shared" si="59"/>
        <v>0</v>
      </c>
      <c r="P118" s="7">
        <f t="shared" si="59"/>
        <v>0</v>
      </c>
      <c r="Q118" s="7">
        <f t="shared" si="59"/>
        <v>0</v>
      </c>
      <c r="R118" s="7">
        <f t="shared" si="59"/>
        <v>0</v>
      </c>
    </row>
    <row r="119" spans="4:22" s="16" customFormat="1" ht="18" hidden="1" customHeight="1" x14ac:dyDescent="0.25">
      <c r="D119" s="36"/>
      <c r="E119" s="5" t="s">
        <v>47</v>
      </c>
      <c r="H119" s="37"/>
      <c r="I119" s="6">
        <f>SUM(I120:I135)</f>
        <v>0</v>
      </c>
      <c r="J119" s="6">
        <f t="shared" ref="J119:R119" si="60">SUM(J120:J135)</f>
        <v>0</v>
      </c>
      <c r="K119" s="6">
        <f t="shared" si="60"/>
        <v>0</v>
      </c>
      <c r="L119" s="6">
        <f t="shared" si="60"/>
        <v>0</v>
      </c>
      <c r="M119" s="6">
        <f t="shared" si="60"/>
        <v>0</v>
      </c>
      <c r="N119" s="6">
        <f t="shared" si="60"/>
        <v>0</v>
      </c>
      <c r="O119" s="6">
        <f t="shared" si="60"/>
        <v>0</v>
      </c>
      <c r="P119" s="6">
        <f t="shared" si="60"/>
        <v>0</v>
      </c>
      <c r="Q119" s="6">
        <f t="shared" si="60"/>
        <v>0</v>
      </c>
      <c r="R119" s="6">
        <f t="shared" si="60"/>
        <v>0</v>
      </c>
      <c r="T119" s="17"/>
    </row>
    <row r="120" spans="4:22" ht="18" hidden="1" customHeight="1" x14ac:dyDescent="0.2">
      <c r="E120" s="4" t="s">
        <v>27</v>
      </c>
      <c r="I120" s="8">
        <f t="shared" ref="I120:R129" si="61">SUMIFS(I$50:I$74,$B$50:$B$74,$E120)</f>
        <v>0</v>
      </c>
      <c r="J120" s="8">
        <f t="shared" si="61"/>
        <v>0</v>
      </c>
      <c r="K120" s="8">
        <f t="shared" si="61"/>
        <v>0</v>
      </c>
      <c r="L120" s="8">
        <f t="shared" si="61"/>
        <v>0</v>
      </c>
      <c r="M120" s="9">
        <f t="shared" si="61"/>
        <v>0</v>
      </c>
      <c r="N120" s="8">
        <f t="shared" si="61"/>
        <v>0</v>
      </c>
      <c r="O120" s="8">
        <f t="shared" si="61"/>
        <v>0</v>
      </c>
      <c r="P120" s="8">
        <f t="shared" si="61"/>
        <v>0</v>
      </c>
      <c r="Q120" s="8">
        <f t="shared" si="61"/>
        <v>0</v>
      </c>
      <c r="R120" s="8">
        <f t="shared" si="61"/>
        <v>0</v>
      </c>
    </row>
    <row r="121" spans="4:22" ht="18" hidden="1" customHeight="1" x14ac:dyDescent="0.2">
      <c r="E121" s="10" t="s">
        <v>28</v>
      </c>
      <c r="I121" s="8">
        <f t="shared" si="61"/>
        <v>0</v>
      </c>
      <c r="J121" s="8">
        <f t="shared" si="61"/>
        <v>0</v>
      </c>
      <c r="K121" s="8">
        <f t="shared" si="61"/>
        <v>0</v>
      </c>
      <c r="L121" s="8">
        <f t="shared" si="61"/>
        <v>0</v>
      </c>
      <c r="M121" s="8">
        <f t="shared" si="61"/>
        <v>0</v>
      </c>
      <c r="N121" s="8">
        <f t="shared" si="61"/>
        <v>0</v>
      </c>
      <c r="O121" s="8">
        <f t="shared" si="61"/>
        <v>0</v>
      </c>
      <c r="P121" s="8">
        <f t="shared" si="61"/>
        <v>0</v>
      </c>
      <c r="Q121" s="8">
        <f t="shared" si="61"/>
        <v>0</v>
      </c>
      <c r="R121" s="8">
        <f t="shared" si="61"/>
        <v>0</v>
      </c>
    </row>
    <row r="122" spans="4:22" ht="18" hidden="1" customHeight="1" x14ac:dyDescent="0.2">
      <c r="E122" s="10" t="s">
        <v>15</v>
      </c>
      <c r="I122" s="8">
        <f t="shared" si="61"/>
        <v>0</v>
      </c>
      <c r="J122" s="8">
        <f t="shared" si="61"/>
        <v>0</v>
      </c>
      <c r="K122" s="8">
        <f t="shared" si="61"/>
        <v>0</v>
      </c>
      <c r="L122" s="8">
        <f t="shared" si="61"/>
        <v>0</v>
      </c>
      <c r="M122" s="8">
        <f t="shared" si="61"/>
        <v>0</v>
      </c>
      <c r="N122" s="8">
        <f t="shared" si="61"/>
        <v>0</v>
      </c>
      <c r="O122" s="8">
        <f t="shared" si="61"/>
        <v>0</v>
      </c>
      <c r="P122" s="8">
        <f t="shared" si="61"/>
        <v>0</v>
      </c>
      <c r="Q122" s="8">
        <f t="shared" si="61"/>
        <v>0</v>
      </c>
      <c r="R122" s="8">
        <f t="shared" si="61"/>
        <v>0</v>
      </c>
    </row>
    <row r="123" spans="4:22" ht="18" hidden="1" customHeight="1" x14ac:dyDescent="0.2">
      <c r="E123" s="10" t="s">
        <v>16</v>
      </c>
      <c r="I123" s="8">
        <f t="shared" si="61"/>
        <v>0</v>
      </c>
      <c r="J123" s="8">
        <f t="shared" si="61"/>
        <v>0</v>
      </c>
      <c r="K123" s="8">
        <f t="shared" si="61"/>
        <v>0</v>
      </c>
      <c r="L123" s="8">
        <f t="shared" si="61"/>
        <v>0</v>
      </c>
      <c r="M123" s="8">
        <f t="shared" si="61"/>
        <v>0</v>
      </c>
      <c r="N123" s="8">
        <f t="shared" si="61"/>
        <v>0</v>
      </c>
      <c r="O123" s="8">
        <f t="shared" si="61"/>
        <v>0</v>
      </c>
      <c r="P123" s="8">
        <f t="shared" si="61"/>
        <v>0</v>
      </c>
      <c r="Q123" s="8">
        <f t="shared" si="61"/>
        <v>0</v>
      </c>
      <c r="R123" s="8">
        <f t="shared" si="61"/>
        <v>0</v>
      </c>
    </row>
    <row r="124" spans="4:22" ht="18" hidden="1" customHeight="1" x14ac:dyDescent="0.2">
      <c r="E124" s="10" t="s">
        <v>17</v>
      </c>
      <c r="I124" s="8">
        <f t="shared" si="61"/>
        <v>0</v>
      </c>
      <c r="J124" s="8">
        <f t="shared" si="61"/>
        <v>0</v>
      </c>
      <c r="K124" s="8">
        <f t="shared" si="61"/>
        <v>0</v>
      </c>
      <c r="L124" s="8">
        <f t="shared" si="61"/>
        <v>0</v>
      </c>
      <c r="M124" s="8">
        <f t="shared" si="61"/>
        <v>0</v>
      </c>
      <c r="N124" s="8">
        <f t="shared" si="61"/>
        <v>0</v>
      </c>
      <c r="O124" s="8">
        <f t="shared" si="61"/>
        <v>0</v>
      </c>
      <c r="P124" s="8">
        <f t="shared" si="61"/>
        <v>0</v>
      </c>
      <c r="Q124" s="8">
        <f t="shared" si="61"/>
        <v>0</v>
      </c>
      <c r="R124" s="8">
        <f t="shared" si="61"/>
        <v>0</v>
      </c>
    </row>
    <row r="125" spans="4:22" ht="18" hidden="1" customHeight="1" x14ac:dyDescent="0.2">
      <c r="E125" s="10" t="s">
        <v>18</v>
      </c>
      <c r="I125" s="8">
        <f t="shared" si="61"/>
        <v>0</v>
      </c>
      <c r="J125" s="8">
        <f t="shared" si="61"/>
        <v>0</v>
      </c>
      <c r="K125" s="8">
        <f t="shared" si="61"/>
        <v>0</v>
      </c>
      <c r="L125" s="8">
        <f t="shared" si="61"/>
        <v>0</v>
      </c>
      <c r="M125" s="8">
        <f t="shared" si="61"/>
        <v>0</v>
      </c>
      <c r="N125" s="8">
        <f t="shared" si="61"/>
        <v>0</v>
      </c>
      <c r="O125" s="8">
        <f t="shared" si="61"/>
        <v>0</v>
      </c>
      <c r="P125" s="8">
        <f t="shared" si="61"/>
        <v>0</v>
      </c>
      <c r="Q125" s="8">
        <f t="shared" si="61"/>
        <v>0</v>
      </c>
      <c r="R125" s="8">
        <f t="shared" si="61"/>
        <v>0</v>
      </c>
    </row>
    <row r="126" spans="4:22" ht="18" hidden="1" customHeight="1" x14ac:dyDescent="0.2">
      <c r="E126" s="10" t="s">
        <v>30</v>
      </c>
      <c r="I126" s="8">
        <f t="shared" si="61"/>
        <v>0</v>
      </c>
      <c r="J126" s="8">
        <f t="shared" si="61"/>
        <v>0</v>
      </c>
      <c r="K126" s="8">
        <f t="shared" si="61"/>
        <v>0</v>
      </c>
      <c r="L126" s="8">
        <f t="shared" si="61"/>
        <v>0</v>
      </c>
      <c r="M126" s="8">
        <f t="shared" si="61"/>
        <v>0</v>
      </c>
      <c r="N126" s="8">
        <f t="shared" si="61"/>
        <v>0</v>
      </c>
      <c r="O126" s="8">
        <f t="shared" si="61"/>
        <v>0</v>
      </c>
      <c r="P126" s="8">
        <f t="shared" si="61"/>
        <v>0</v>
      </c>
      <c r="Q126" s="8">
        <f t="shared" si="61"/>
        <v>0</v>
      </c>
      <c r="R126" s="8">
        <f t="shared" si="61"/>
        <v>0</v>
      </c>
    </row>
    <row r="127" spans="4:22" ht="18" hidden="1" customHeight="1" x14ac:dyDescent="0.2">
      <c r="E127" s="10" t="s">
        <v>19</v>
      </c>
      <c r="I127" s="8">
        <f t="shared" si="61"/>
        <v>0</v>
      </c>
      <c r="J127" s="8">
        <f t="shared" si="61"/>
        <v>0</v>
      </c>
      <c r="K127" s="8">
        <f t="shared" si="61"/>
        <v>0</v>
      </c>
      <c r="L127" s="8">
        <f t="shared" si="61"/>
        <v>0</v>
      </c>
      <c r="M127" s="8">
        <f t="shared" si="61"/>
        <v>0</v>
      </c>
      <c r="N127" s="8">
        <f t="shared" si="61"/>
        <v>0</v>
      </c>
      <c r="O127" s="8">
        <f t="shared" si="61"/>
        <v>0</v>
      </c>
      <c r="P127" s="8">
        <f t="shared" si="61"/>
        <v>0</v>
      </c>
      <c r="Q127" s="8">
        <f t="shared" si="61"/>
        <v>0</v>
      </c>
      <c r="R127" s="8">
        <f t="shared" si="61"/>
        <v>0</v>
      </c>
    </row>
    <row r="128" spans="4:22" ht="18" hidden="1" customHeight="1" x14ac:dyDescent="0.2">
      <c r="E128" s="10" t="s">
        <v>20</v>
      </c>
      <c r="I128" s="8">
        <f t="shared" si="61"/>
        <v>0</v>
      </c>
      <c r="J128" s="8">
        <f t="shared" si="61"/>
        <v>0</v>
      </c>
      <c r="K128" s="8">
        <f t="shared" si="61"/>
        <v>0</v>
      </c>
      <c r="L128" s="8">
        <f t="shared" si="61"/>
        <v>0</v>
      </c>
      <c r="M128" s="8">
        <f t="shared" si="61"/>
        <v>0</v>
      </c>
      <c r="N128" s="8">
        <f t="shared" si="61"/>
        <v>0</v>
      </c>
      <c r="O128" s="8">
        <f t="shared" si="61"/>
        <v>0</v>
      </c>
      <c r="P128" s="8">
        <f t="shared" si="61"/>
        <v>0</v>
      </c>
      <c r="Q128" s="8">
        <f t="shared" si="61"/>
        <v>0</v>
      </c>
      <c r="R128" s="8">
        <f t="shared" si="61"/>
        <v>0</v>
      </c>
    </row>
    <row r="129" spans="4:20" ht="18" hidden="1" customHeight="1" x14ac:dyDescent="0.2">
      <c r="E129" s="10" t="s">
        <v>21</v>
      </c>
      <c r="I129" s="8">
        <f t="shared" si="61"/>
        <v>0</v>
      </c>
      <c r="J129" s="8">
        <f t="shared" si="61"/>
        <v>0</v>
      </c>
      <c r="K129" s="8">
        <f t="shared" si="61"/>
        <v>0</v>
      </c>
      <c r="L129" s="8">
        <f t="shared" si="61"/>
        <v>0</v>
      </c>
      <c r="M129" s="8">
        <f t="shared" si="61"/>
        <v>0</v>
      </c>
      <c r="N129" s="8">
        <f t="shared" si="61"/>
        <v>0</v>
      </c>
      <c r="O129" s="8">
        <f t="shared" si="61"/>
        <v>0</v>
      </c>
      <c r="P129" s="8">
        <f t="shared" si="61"/>
        <v>0</v>
      </c>
      <c r="Q129" s="8">
        <f t="shared" si="61"/>
        <v>0</v>
      </c>
      <c r="R129" s="8">
        <f t="shared" si="61"/>
        <v>0</v>
      </c>
    </row>
    <row r="130" spans="4:20" ht="18" hidden="1" customHeight="1" x14ac:dyDescent="0.2">
      <c r="E130" s="10" t="s">
        <v>22</v>
      </c>
      <c r="I130" s="8">
        <f t="shared" ref="I130:R135" si="62">SUMIFS(I$50:I$74,$B$50:$B$74,$E130)</f>
        <v>0</v>
      </c>
      <c r="J130" s="8">
        <f t="shared" si="62"/>
        <v>0</v>
      </c>
      <c r="K130" s="8">
        <f t="shared" si="62"/>
        <v>0</v>
      </c>
      <c r="L130" s="8">
        <f t="shared" si="62"/>
        <v>0</v>
      </c>
      <c r="M130" s="8">
        <f t="shared" si="62"/>
        <v>0</v>
      </c>
      <c r="N130" s="8">
        <f t="shared" si="62"/>
        <v>0</v>
      </c>
      <c r="O130" s="8">
        <f t="shared" si="62"/>
        <v>0</v>
      </c>
      <c r="P130" s="8">
        <f t="shared" si="62"/>
        <v>0</v>
      </c>
      <c r="Q130" s="8">
        <f t="shared" si="62"/>
        <v>0</v>
      </c>
      <c r="R130" s="8">
        <f t="shared" si="62"/>
        <v>0</v>
      </c>
    </row>
    <row r="131" spans="4:20" ht="18" hidden="1" customHeight="1" x14ac:dyDescent="0.2">
      <c r="E131" s="10" t="s">
        <v>23</v>
      </c>
      <c r="I131" s="8">
        <f t="shared" si="62"/>
        <v>0</v>
      </c>
      <c r="J131" s="8">
        <f t="shared" si="62"/>
        <v>0</v>
      </c>
      <c r="K131" s="8">
        <f t="shared" si="62"/>
        <v>0</v>
      </c>
      <c r="L131" s="8">
        <f t="shared" si="62"/>
        <v>0</v>
      </c>
      <c r="M131" s="8">
        <f t="shared" si="62"/>
        <v>0</v>
      </c>
      <c r="N131" s="8">
        <f t="shared" si="62"/>
        <v>0</v>
      </c>
      <c r="O131" s="8">
        <f t="shared" si="62"/>
        <v>0</v>
      </c>
      <c r="P131" s="8">
        <f t="shared" si="62"/>
        <v>0</v>
      </c>
      <c r="Q131" s="8">
        <f t="shared" si="62"/>
        <v>0</v>
      </c>
      <c r="R131" s="8">
        <f t="shared" si="62"/>
        <v>0</v>
      </c>
    </row>
    <row r="132" spans="4:20" ht="18" hidden="1" customHeight="1" x14ac:dyDescent="0.2">
      <c r="E132" s="10" t="s">
        <v>24</v>
      </c>
      <c r="I132" s="8">
        <f t="shared" si="62"/>
        <v>0</v>
      </c>
      <c r="J132" s="8">
        <f t="shared" si="62"/>
        <v>0</v>
      </c>
      <c r="K132" s="8">
        <f t="shared" si="62"/>
        <v>0</v>
      </c>
      <c r="L132" s="8">
        <f t="shared" si="62"/>
        <v>0</v>
      </c>
      <c r="M132" s="8">
        <f t="shared" si="62"/>
        <v>0</v>
      </c>
      <c r="N132" s="8">
        <f t="shared" si="62"/>
        <v>0</v>
      </c>
      <c r="O132" s="8">
        <f t="shared" si="62"/>
        <v>0</v>
      </c>
      <c r="P132" s="8">
        <f t="shared" si="62"/>
        <v>0</v>
      </c>
      <c r="Q132" s="8">
        <f t="shared" si="62"/>
        <v>0</v>
      </c>
      <c r="R132" s="8">
        <f t="shared" si="62"/>
        <v>0</v>
      </c>
    </row>
    <row r="133" spans="4:20" ht="18" hidden="1" customHeight="1" x14ac:dyDescent="0.2">
      <c r="E133" s="10" t="s">
        <v>25</v>
      </c>
      <c r="I133" s="8">
        <f t="shared" si="62"/>
        <v>0</v>
      </c>
      <c r="J133" s="8">
        <f t="shared" si="62"/>
        <v>0</v>
      </c>
      <c r="K133" s="8">
        <f t="shared" si="62"/>
        <v>0</v>
      </c>
      <c r="L133" s="8">
        <f t="shared" si="62"/>
        <v>0</v>
      </c>
      <c r="M133" s="9">
        <f t="shared" si="62"/>
        <v>0</v>
      </c>
      <c r="N133" s="8">
        <f t="shared" si="62"/>
        <v>0</v>
      </c>
      <c r="O133" s="8">
        <f t="shared" si="62"/>
        <v>0</v>
      </c>
      <c r="P133" s="8">
        <f t="shared" si="62"/>
        <v>0</v>
      </c>
      <c r="Q133" s="8">
        <f t="shared" si="62"/>
        <v>0</v>
      </c>
      <c r="R133" s="8">
        <f t="shared" si="62"/>
        <v>0</v>
      </c>
    </row>
    <row r="134" spans="4:20" ht="18" hidden="1" customHeight="1" x14ac:dyDescent="0.2">
      <c r="E134" s="10" t="s">
        <v>26</v>
      </c>
      <c r="I134" s="8">
        <f t="shared" si="62"/>
        <v>0</v>
      </c>
      <c r="J134" s="8">
        <f t="shared" si="62"/>
        <v>0</v>
      </c>
      <c r="K134" s="8">
        <f t="shared" si="62"/>
        <v>0</v>
      </c>
      <c r="L134" s="8">
        <f t="shared" si="62"/>
        <v>0</v>
      </c>
      <c r="M134" s="8">
        <f t="shared" si="62"/>
        <v>0</v>
      </c>
      <c r="N134" s="8">
        <f t="shared" si="62"/>
        <v>0</v>
      </c>
      <c r="O134" s="8">
        <f t="shared" si="62"/>
        <v>0</v>
      </c>
      <c r="P134" s="8">
        <f t="shared" si="62"/>
        <v>0</v>
      </c>
      <c r="Q134" s="8">
        <f t="shared" si="62"/>
        <v>0</v>
      </c>
      <c r="R134" s="8">
        <f t="shared" si="62"/>
        <v>0</v>
      </c>
    </row>
    <row r="135" spans="4:20" ht="18" hidden="1" customHeight="1" x14ac:dyDescent="0.2">
      <c r="E135" s="10" t="s">
        <v>29</v>
      </c>
      <c r="I135" s="8">
        <f t="shared" si="62"/>
        <v>0</v>
      </c>
      <c r="J135" s="8">
        <f t="shared" si="62"/>
        <v>0</v>
      </c>
      <c r="K135" s="8">
        <f t="shared" si="62"/>
        <v>0</v>
      </c>
      <c r="L135" s="8">
        <f t="shared" si="62"/>
        <v>0</v>
      </c>
      <c r="M135" s="8">
        <f t="shared" si="62"/>
        <v>0</v>
      </c>
      <c r="N135" s="8">
        <f t="shared" si="62"/>
        <v>0</v>
      </c>
      <c r="O135" s="8">
        <f t="shared" si="62"/>
        <v>0</v>
      </c>
      <c r="P135" s="8">
        <f t="shared" si="62"/>
        <v>0</v>
      </c>
      <c r="Q135" s="8">
        <f t="shared" si="62"/>
        <v>0</v>
      </c>
      <c r="R135" s="8">
        <f t="shared" si="62"/>
        <v>0</v>
      </c>
    </row>
    <row r="136" spans="4:20" s="16" customFormat="1" ht="18" hidden="1" customHeight="1" x14ac:dyDescent="0.25">
      <c r="D136" s="36"/>
      <c r="E136" s="38" t="s">
        <v>6</v>
      </c>
      <c r="H136" s="37"/>
      <c r="I136" s="6">
        <f>SUM(I137:I152)</f>
        <v>0</v>
      </c>
      <c r="J136" s="6">
        <f t="shared" ref="J136:R136" si="63">SUM(J137:J152)</f>
        <v>0</v>
      </c>
      <c r="K136" s="6">
        <f t="shared" si="63"/>
        <v>0</v>
      </c>
      <c r="L136" s="6">
        <f t="shared" si="63"/>
        <v>0</v>
      </c>
      <c r="M136" s="6">
        <f t="shared" si="63"/>
        <v>0</v>
      </c>
      <c r="N136" s="6">
        <f t="shared" si="63"/>
        <v>0</v>
      </c>
      <c r="O136" s="6">
        <f t="shared" si="63"/>
        <v>0</v>
      </c>
      <c r="P136" s="6">
        <f t="shared" si="63"/>
        <v>0</v>
      </c>
      <c r="Q136" s="6">
        <f t="shared" si="63"/>
        <v>0</v>
      </c>
      <c r="R136" s="6">
        <f t="shared" si="63"/>
        <v>0</v>
      </c>
      <c r="T136" s="17"/>
    </row>
    <row r="137" spans="4:20" ht="18" hidden="1" customHeight="1" x14ac:dyDescent="0.2">
      <c r="E137" s="4" t="s">
        <v>27</v>
      </c>
      <c r="I137" s="8">
        <f t="shared" ref="I137:R146" si="64">SUMIFS(I$82:I$86,$B$82:$B$86,$E137)</f>
        <v>0</v>
      </c>
      <c r="J137" s="8">
        <f t="shared" si="64"/>
        <v>0</v>
      </c>
      <c r="K137" s="8">
        <f t="shared" si="64"/>
        <v>0</v>
      </c>
      <c r="L137" s="8">
        <f t="shared" si="64"/>
        <v>0</v>
      </c>
      <c r="M137" s="8">
        <f t="shared" si="64"/>
        <v>0</v>
      </c>
      <c r="N137" s="8">
        <f t="shared" si="64"/>
        <v>0</v>
      </c>
      <c r="O137" s="8">
        <f t="shared" si="64"/>
        <v>0</v>
      </c>
      <c r="P137" s="8">
        <f t="shared" si="64"/>
        <v>0</v>
      </c>
      <c r="Q137" s="8">
        <f t="shared" si="64"/>
        <v>0</v>
      </c>
      <c r="R137" s="8">
        <f t="shared" si="64"/>
        <v>0</v>
      </c>
    </row>
    <row r="138" spans="4:20" ht="18" hidden="1" customHeight="1" x14ac:dyDescent="0.2">
      <c r="E138" s="10" t="s">
        <v>28</v>
      </c>
      <c r="I138" s="8">
        <f t="shared" si="64"/>
        <v>0</v>
      </c>
      <c r="J138" s="8">
        <f t="shared" si="64"/>
        <v>0</v>
      </c>
      <c r="K138" s="8">
        <f t="shared" si="64"/>
        <v>0</v>
      </c>
      <c r="L138" s="8">
        <f t="shared" si="64"/>
        <v>0</v>
      </c>
      <c r="M138" s="8">
        <f t="shared" si="64"/>
        <v>0</v>
      </c>
      <c r="N138" s="8">
        <f t="shared" si="64"/>
        <v>0</v>
      </c>
      <c r="O138" s="8">
        <f t="shared" si="64"/>
        <v>0</v>
      </c>
      <c r="P138" s="8">
        <f t="shared" si="64"/>
        <v>0</v>
      </c>
      <c r="Q138" s="8">
        <f t="shared" si="64"/>
        <v>0</v>
      </c>
      <c r="R138" s="8">
        <f t="shared" si="64"/>
        <v>0</v>
      </c>
    </row>
    <row r="139" spans="4:20" ht="18" hidden="1" customHeight="1" x14ac:dyDescent="0.2">
      <c r="E139" s="10" t="s">
        <v>15</v>
      </c>
      <c r="I139" s="8">
        <f t="shared" si="64"/>
        <v>0</v>
      </c>
      <c r="J139" s="8">
        <f t="shared" si="64"/>
        <v>0</v>
      </c>
      <c r="K139" s="8">
        <f t="shared" si="64"/>
        <v>0</v>
      </c>
      <c r="L139" s="8">
        <f t="shared" si="64"/>
        <v>0</v>
      </c>
      <c r="M139" s="8">
        <f t="shared" si="64"/>
        <v>0</v>
      </c>
      <c r="N139" s="8">
        <f t="shared" si="64"/>
        <v>0</v>
      </c>
      <c r="O139" s="8">
        <f t="shared" si="64"/>
        <v>0</v>
      </c>
      <c r="P139" s="8">
        <f t="shared" si="64"/>
        <v>0</v>
      </c>
      <c r="Q139" s="8">
        <f t="shared" si="64"/>
        <v>0</v>
      </c>
      <c r="R139" s="8">
        <f t="shared" si="64"/>
        <v>0</v>
      </c>
    </row>
    <row r="140" spans="4:20" ht="18" hidden="1" customHeight="1" x14ac:dyDescent="0.2">
      <c r="E140" s="10" t="s">
        <v>16</v>
      </c>
      <c r="I140" s="8">
        <f t="shared" si="64"/>
        <v>0</v>
      </c>
      <c r="J140" s="8">
        <f t="shared" si="64"/>
        <v>0</v>
      </c>
      <c r="K140" s="8">
        <f t="shared" si="64"/>
        <v>0</v>
      </c>
      <c r="L140" s="8">
        <f t="shared" si="64"/>
        <v>0</v>
      </c>
      <c r="M140" s="8">
        <f t="shared" si="64"/>
        <v>0</v>
      </c>
      <c r="N140" s="8">
        <f t="shared" si="64"/>
        <v>0</v>
      </c>
      <c r="O140" s="8">
        <f t="shared" si="64"/>
        <v>0</v>
      </c>
      <c r="P140" s="8">
        <f t="shared" si="64"/>
        <v>0</v>
      </c>
      <c r="Q140" s="8">
        <f t="shared" si="64"/>
        <v>0</v>
      </c>
      <c r="R140" s="8">
        <f t="shared" si="64"/>
        <v>0</v>
      </c>
    </row>
    <row r="141" spans="4:20" ht="18" hidden="1" customHeight="1" x14ac:dyDescent="0.2">
      <c r="E141" s="10" t="s">
        <v>17</v>
      </c>
      <c r="I141" s="8">
        <f t="shared" si="64"/>
        <v>0</v>
      </c>
      <c r="J141" s="8">
        <f t="shared" si="64"/>
        <v>0</v>
      </c>
      <c r="K141" s="8">
        <f t="shared" si="64"/>
        <v>0</v>
      </c>
      <c r="L141" s="8">
        <f t="shared" si="64"/>
        <v>0</v>
      </c>
      <c r="M141" s="8">
        <f t="shared" si="64"/>
        <v>0</v>
      </c>
      <c r="N141" s="8">
        <f t="shared" si="64"/>
        <v>0</v>
      </c>
      <c r="O141" s="8">
        <f t="shared" si="64"/>
        <v>0</v>
      </c>
      <c r="P141" s="8">
        <f t="shared" si="64"/>
        <v>0</v>
      </c>
      <c r="Q141" s="8">
        <f t="shared" si="64"/>
        <v>0</v>
      </c>
      <c r="R141" s="8">
        <f t="shared" si="64"/>
        <v>0</v>
      </c>
    </row>
    <row r="142" spans="4:20" ht="18" hidden="1" customHeight="1" x14ac:dyDescent="0.2">
      <c r="E142" s="10" t="s">
        <v>18</v>
      </c>
      <c r="I142" s="8">
        <f t="shared" si="64"/>
        <v>0</v>
      </c>
      <c r="J142" s="8">
        <f t="shared" si="64"/>
        <v>0</v>
      </c>
      <c r="K142" s="8">
        <f t="shared" si="64"/>
        <v>0</v>
      </c>
      <c r="L142" s="8">
        <f t="shared" si="64"/>
        <v>0</v>
      </c>
      <c r="M142" s="8">
        <f t="shared" si="64"/>
        <v>0</v>
      </c>
      <c r="N142" s="8">
        <f t="shared" si="64"/>
        <v>0</v>
      </c>
      <c r="O142" s="8">
        <f t="shared" si="64"/>
        <v>0</v>
      </c>
      <c r="P142" s="8">
        <f t="shared" si="64"/>
        <v>0</v>
      </c>
      <c r="Q142" s="8">
        <f t="shared" si="64"/>
        <v>0</v>
      </c>
      <c r="R142" s="8">
        <f t="shared" si="64"/>
        <v>0</v>
      </c>
    </row>
    <row r="143" spans="4:20" ht="18" hidden="1" customHeight="1" x14ac:dyDescent="0.2">
      <c r="E143" s="10" t="s">
        <v>30</v>
      </c>
      <c r="I143" s="8">
        <f t="shared" si="64"/>
        <v>0</v>
      </c>
      <c r="J143" s="8">
        <f t="shared" si="64"/>
        <v>0</v>
      </c>
      <c r="K143" s="8">
        <f t="shared" si="64"/>
        <v>0</v>
      </c>
      <c r="L143" s="8">
        <f t="shared" si="64"/>
        <v>0</v>
      </c>
      <c r="M143" s="8">
        <f t="shared" si="64"/>
        <v>0</v>
      </c>
      <c r="N143" s="8">
        <f t="shared" si="64"/>
        <v>0</v>
      </c>
      <c r="O143" s="8">
        <f t="shared" si="64"/>
        <v>0</v>
      </c>
      <c r="P143" s="8">
        <f t="shared" si="64"/>
        <v>0</v>
      </c>
      <c r="Q143" s="8">
        <f t="shared" si="64"/>
        <v>0</v>
      </c>
      <c r="R143" s="8">
        <f t="shared" si="64"/>
        <v>0</v>
      </c>
    </row>
    <row r="144" spans="4:20" ht="18" hidden="1" customHeight="1" x14ac:dyDescent="0.2">
      <c r="E144" s="10" t="s">
        <v>19</v>
      </c>
      <c r="I144" s="8">
        <f t="shared" si="64"/>
        <v>0</v>
      </c>
      <c r="J144" s="8">
        <f t="shared" si="64"/>
        <v>0</v>
      </c>
      <c r="K144" s="8">
        <f t="shared" si="64"/>
        <v>0</v>
      </c>
      <c r="L144" s="8">
        <f t="shared" si="64"/>
        <v>0</v>
      </c>
      <c r="M144" s="8">
        <f t="shared" si="64"/>
        <v>0</v>
      </c>
      <c r="N144" s="8">
        <f t="shared" si="64"/>
        <v>0</v>
      </c>
      <c r="O144" s="8">
        <f t="shared" si="64"/>
        <v>0</v>
      </c>
      <c r="P144" s="8">
        <f t="shared" si="64"/>
        <v>0</v>
      </c>
      <c r="Q144" s="8">
        <f t="shared" si="64"/>
        <v>0</v>
      </c>
      <c r="R144" s="8">
        <f t="shared" si="64"/>
        <v>0</v>
      </c>
    </row>
    <row r="145" spans="4:20" ht="18" hidden="1" customHeight="1" x14ac:dyDescent="0.2">
      <c r="E145" s="10" t="s">
        <v>20</v>
      </c>
      <c r="I145" s="8">
        <f t="shared" si="64"/>
        <v>0</v>
      </c>
      <c r="J145" s="8">
        <f t="shared" si="64"/>
        <v>0</v>
      </c>
      <c r="K145" s="8">
        <f t="shared" si="64"/>
        <v>0</v>
      </c>
      <c r="L145" s="8">
        <f t="shared" si="64"/>
        <v>0</v>
      </c>
      <c r="M145" s="8">
        <f t="shared" si="64"/>
        <v>0</v>
      </c>
      <c r="N145" s="8">
        <f t="shared" si="64"/>
        <v>0</v>
      </c>
      <c r="O145" s="8">
        <f t="shared" si="64"/>
        <v>0</v>
      </c>
      <c r="P145" s="8">
        <f t="shared" si="64"/>
        <v>0</v>
      </c>
      <c r="Q145" s="8">
        <f t="shared" si="64"/>
        <v>0</v>
      </c>
      <c r="R145" s="8">
        <f t="shared" si="64"/>
        <v>0</v>
      </c>
    </row>
    <row r="146" spans="4:20" ht="18" hidden="1" customHeight="1" x14ac:dyDescent="0.2">
      <c r="E146" s="10" t="s">
        <v>21</v>
      </c>
      <c r="I146" s="8">
        <f t="shared" si="64"/>
        <v>0</v>
      </c>
      <c r="J146" s="8">
        <f t="shared" si="64"/>
        <v>0</v>
      </c>
      <c r="K146" s="8">
        <f t="shared" si="64"/>
        <v>0</v>
      </c>
      <c r="L146" s="8">
        <f t="shared" si="64"/>
        <v>0</v>
      </c>
      <c r="M146" s="8">
        <f t="shared" si="64"/>
        <v>0</v>
      </c>
      <c r="N146" s="8">
        <f t="shared" si="64"/>
        <v>0</v>
      </c>
      <c r="O146" s="8">
        <f t="shared" si="64"/>
        <v>0</v>
      </c>
      <c r="P146" s="8">
        <f t="shared" si="64"/>
        <v>0</v>
      </c>
      <c r="Q146" s="8">
        <f t="shared" si="64"/>
        <v>0</v>
      </c>
      <c r="R146" s="8">
        <f t="shared" si="64"/>
        <v>0</v>
      </c>
    </row>
    <row r="147" spans="4:20" ht="18" hidden="1" customHeight="1" x14ac:dyDescent="0.2">
      <c r="E147" s="10" t="s">
        <v>22</v>
      </c>
      <c r="I147" s="8">
        <f t="shared" ref="I147:R152" si="65">SUMIFS(I$82:I$86,$B$82:$B$86,$E147)</f>
        <v>0</v>
      </c>
      <c r="J147" s="8">
        <f t="shared" si="65"/>
        <v>0</v>
      </c>
      <c r="K147" s="8">
        <f t="shared" si="65"/>
        <v>0</v>
      </c>
      <c r="L147" s="8">
        <f t="shared" si="65"/>
        <v>0</v>
      </c>
      <c r="M147" s="8">
        <f t="shared" si="65"/>
        <v>0</v>
      </c>
      <c r="N147" s="8">
        <f t="shared" si="65"/>
        <v>0</v>
      </c>
      <c r="O147" s="8">
        <f t="shared" si="65"/>
        <v>0</v>
      </c>
      <c r="P147" s="8">
        <f t="shared" si="65"/>
        <v>0</v>
      </c>
      <c r="Q147" s="8">
        <f t="shared" si="65"/>
        <v>0</v>
      </c>
      <c r="R147" s="8">
        <f t="shared" si="65"/>
        <v>0</v>
      </c>
    </row>
    <row r="148" spans="4:20" ht="18" hidden="1" customHeight="1" x14ac:dyDescent="0.2">
      <c r="E148" s="10" t="s">
        <v>23</v>
      </c>
      <c r="I148" s="8">
        <f t="shared" si="65"/>
        <v>0</v>
      </c>
      <c r="J148" s="8">
        <f t="shared" si="65"/>
        <v>0</v>
      </c>
      <c r="K148" s="8">
        <f t="shared" si="65"/>
        <v>0</v>
      </c>
      <c r="L148" s="8">
        <f t="shared" si="65"/>
        <v>0</v>
      </c>
      <c r="M148" s="8">
        <f t="shared" si="65"/>
        <v>0</v>
      </c>
      <c r="N148" s="8">
        <f t="shared" si="65"/>
        <v>0</v>
      </c>
      <c r="O148" s="8">
        <f t="shared" si="65"/>
        <v>0</v>
      </c>
      <c r="P148" s="8">
        <f t="shared" si="65"/>
        <v>0</v>
      </c>
      <c r="Q148" s="8">
        <f t="shared" si="65"/>
        <v>0</v>
      </c>
      <c r="R148" s="8">
        <f t="shared" si="65"/>
        <v>0</v>
      </c>
    </row>
    <row r="149" spans="4:20" ht="18" hidden="1" customHeight="1" x14ac:dyDescent="0.2">
      <c r="E149" s="10" t="s">
        <v>24</v>
      </c>
      <c r="I149" s="8">
        <f t="shared" si="65"/>
        <v>0</v>
      </c>
      <c r="J149" s="8">
        <f t="shared" si="65"/>
        <v>0</v>
      </c>
      <c r="K149" s="8">
        <f t="shared" si="65"/>
        <v>0</v>
      </c>
      <c r="L149" s="8">
        <f t="shared" si="65"/>
        <v>0</v>
      </c>
      <c r="M149" s="8">
        <f t="shared" si="65"/>
        <v>0</v>
      </c>
      <c r="N149" s="8">
        <f t="shared" si="65"/>
        <v>0</v>
      </c>
      <c r="O149" s="8">
        <f t="shared" si="65"/>
        <v>0</v>
      </c>
      <c r="P149" s="8">
        <f t="shared" si="65"/>
        <v>0</v>
      </c>
      <c r="Q149" s="8">
        <f t="shared" si="65"/>
        <v>0</v>
      </c>
      <c r="R149" s="8">
        <f t="shared" si="65"/>
        <v>0</v>
      </c>
    </row>
    <row r="150" spans="4:20" ht="18" hidden="1" customHeight="1" x14ac:dyDescent="0.2">
      <c r="E150" s="10" t="s">
        <v>25</v>
      </c>
      <c r="I150" s="8">
        <f t="shared" si="65"/>
        <v>0</v>
      </c>
      <c r="J150" s="8">
        <f t="shared" si="65"/>
        <v>0</v>
      </c>
      <c r="K150" s="8">
        <f t="shared" si="65"/>
        <v>0</v>
      </c>
      <c r="L150" s="8">
        <f t="shared" si="65"/>
        <v>0</v>
      </c>
      <c r="M150" s="8">
        <f t="shared" si="65"/>
        <v>0</v>
      </c>
      <c r="N150" s="8">
        <f t="shared" si="65"/>
        <v>0</v>
      </c>
      <c r="O150" s="8">
        <f t="shared" si="65"/>
        <v>0</v>
      </c>
      <c r="P150" s="8">
        <f t="shared" si="65"/>
        <v>0</v>
      </c>
      <c r="Q150" s="8">
        <f t="shared" si="65"/>
        <v>0</v>
      </c>
      <c r="R150" s="8">
        <f t="shared" si="65"/>
        <v>0</v>
      </c>
    </row>
    <row r="151" spans="4:20" ht="18" hidden="1" customHeight="1" x14ac:dyDescent="0.2">
      <c r="E151" s="10" t="s">
        <v>26</v>
      </c>
      <c r="I151" s="8">
        <f t="shared" si="65"/>
        <v>0</v>
      </c>
      <c r="J151" s="8">
        <f t="shared" si="65"/>
        <v>0</v>
      </c>
      <c r="K151" s="8">
        <f t="shared" si="65"/>
        <v>0</v>
      </c>
      <c r="L151" s="8">
        <f t="shared" si="65"/>
        <v>0</v>
      </c>
      <c r="M151" s="8">
        <f t="shared" si="65"/>
        <v>0</v>
      </c>
      <c r="N151" s="8">
        <f t="shared" si="65"/>
        <v>0</v>
      </c>
      <c r="O151" s="8">
        <f t="shared" si="65"/>
        <v>0</v>
      </c>
      <c r="P151" s="8">
        <f t="shared" si="65"/>
        <v>0</v>
      </c>
      <c r="Q151" s="8">
        <f t="shared" si="65"/>
        <v>0</v>
      </c>
      <c r="R151" s="8">
        <f t="shared" si="65"/>
        <v>0</v>
      </c>
    </row>
    <row r="152" spans="4:20" ht="18" hidden="1" customHeight="1" x14ac:dyDescent="0.2">
      <c r="E152" s="10" t="s">
        <v>29</v>
      </c>
      <c r="I152" s="8">
        <f t="shared" si="65"/>
        <v>0</v>
      </c>
      <c r="J152" s="8">
        <f t="shared" si="65"/>
        <v>0</v>
      </c>
      <c r="K152" s="8">
        <f t="shared" si="65"/>
        <v>0</v>
      </c>
      <c r="L152" s="8">
        <f t="shared" si="65"/>
        <v>0</v>
      </c>
      <c r="M152" s="8">
        <f t="shared" si="65"/>
        <v>0</v>
      </c>
      <c r="N152" s="8">
        <f t="shared" si="65"/>
        <v>0</v>
      </c>
      <c r="O152" s="8">
        <f t="shared" si="65"/>
        <v>0</v>
      </c>
      <c r="P152" s="8">
        <f t="shared" si="65"/>
        <v>0</v>
      </c>
      <c r="Q152" s="8">
        <f t="shared" si="65"/>
        <v>0</v>
      </c>
      <c r="R152" s="8">
        <f t="shared" si="65"/>
        <v>0</v>
      </c>
    </row>
    <row r="153" spans="4:20" s="16" customFormat="1" ht="18" hidden="1" customHeight="1" x14ac:dyDescent="0.25">
      <c r="D153" s="36"/>
      <c r="E153" s="39" t="s">
        <v>7</v>
      </c>
      <c r="H153" s="37"/>
      <c r="I153" s="6">
        <f>SUM(I154:I169)</f>
        <v>0</v>
      </c>
      <c r="J153" s="6">
        <f t="shared" ref="J153:R153" si="66">SUM(J154:J169)</f>
        <v>0</v>
      </c>
      <c r="K153" s="6">
        <f t="shared" si="66"/>
        <v>0</v>
      </c>
      <c r="L153" s="6">
        <f t="shared" si="66"/>
        <v>0</v>
      </c>
      <c r="M153" s="6">
        <f t="shared" si="66"/>
        <v>0</v>
      </c>
      <c r="N153" s="6">
        <f t="shared" si="66"/>
        <v>0</v>
      </c>
      <c r="O153" s="6">
        <f t="shared" si="66"/>
        <v>0</v>
      </c>
      <c r="P153" s="6">
        <f t="shared" si="66"/>
        <v>0</v>
      </c>
      <c r="Q153" s="6">
        <f t="shared" si="66"/>
        <v>0</v>
      </c>
      <c r="R153" s="6">
        <f t="shared" si="66"/>
        <v>0</v>
      </c>
      <c r="T153" s="17"/>
    </row>
    <row r="154" spans="4:20" ht="18" hidden="1" customHeight="1" x14ac:dyDescent="0.2">
      <c r="E154" s="4" t="s">
        <v>27</v>
      </c>
      <c r="I154" s="8">
        <f>I103+I120+I137</f>
        <v>0</v>
      </c>
      <c r="J154" s="8">
        <f t="shared" ref="J154:R154" si="67">J103+J120+J137</f>
        <v>0</v>
      </c>
      <c r="K154" s="8">
        <f t="shared" si="67"/>
        <v>0</v>
      </c>
      <c r="L154" s="8">
        <f t="shared" si="67"/>
        <v>0</v>
      </c>
      <c r="M154" s="8">
        <f t="shared" si="67"/>
        <v>0</v>
      </c>
      <c r="N154" s="8">
        <f t="shared" si="67"/>
        <v>0</v>
      </c>
      <c r="O154" s="8">
        <f t="shared" si="67"/>
        <v>0</v>
      </c>
      <c r="P154" s="8">
        <f t="shared" si="67"/>
        <v>0</v>
      </c>
      <c r="Q154" s="8">
        <f t="shared" si="67"/>
        <v>0</v>
      </c>
      <c r="R154" s="8">
        <f t="shared" si="67"/>
        <v>0</v>
      </c>
    </row>
    <row r="155" spans="4:20" ht="18" hidden="1" customHeight="1" x14ac:dyDescent="0.2">
      <c r="E155" s="10" t="s">
        <v>28</v>
      </c>
      <c r="I155" s="8">
        <f t="shared" ref="I155:R169" si="68">I104+I121+I138</f>
        <v>0</v>
      </c>
      <c r="J155" s="8">
        <f t="shared" si="68"/>
        <v>0</v>
      </c>
      <c r="K155" s="8">
        <f t="shared" si="68"/>
        <v>0</v>
      </c>
      <c r="L155" s="8">
        <f t="shared" si="68"/>
        <v>0</v>
      </c>
      <c r="M155" s="8">
        <f t="shared" si="68"/>
        <v>0</v>
      </c>
      <c r="N155" s="8">
        <f t="shared" si="68"/>
        <v>0</v>
      </c>
      <c r="O155" s="8">
        <f t="shared" si="68"/>
        <v>0</v>
      </c>
      <c r="P155" s="8">
        <f t="shared" si="68"/>
        <v>0</v>
      </c>
      <c r="Q155" s="8">
        <f t="shared" si="68"/>
        <v>0</v>
      </c>
      <c r="R155" s="8">
        <f t="shared" si="68"/>
        <v>0</v>
      </c>
    </row>
    <row r="156" spans="4:20" ht="18" hidden="1" customHeight="1" x14ac:dyDescent="0.2">
      <c r="E156" s="10" t="s">
        <v>15</v>
      </c>
      <c r="I156" s="8">
        <f t="shared" si="68"/>
        <v>0</v>
      </c>
      <c r="J156" s="8">
        <f t="shared" si="68"/>
        <v>0</v>
      </c>
      <c r="K156" s="8">
        <f t="shared" si="68"/>
        <v>0</v>
      </c>
      <c r="L156" s="8">
        <f t="shared" si="68"/>
        <v>0</v>
      </c>
      <c r="M156" s="8">
        <f t="shared" si="68"/>
        <v>0</v>
      </c>
      <c r="N156" s="8">
        <f t="shared" si="68"/>
        <v>0</v>
      </c>
      <c r="O156" s="8">
        <f t="shared" si="68"/>
        <v>0</v>
      </c>
      <c r="P156" s="8">
        <f t="shared" si="68"/>
        <v>0</v>
      </c>
      <c r="Q156" s="8">
        <f t="shared" si="68"/>
        <v>0</v>
      </c>
      <c r="R156" s="8">
        <f t="shared" si="68"/>
        <v>0</v>
      </c>
    </row>
    <row r="157" spans="4:20" ht="18" hidden="1" customHeight="1" x14ac:dyDescent="0.2">
      <c r="E157" s="10" t="s">
        <v>16</v>
      </c>
      <c r="I157" s="8">
        <f t="shared" si="68"/>
        <v>0</v>
      </c>
      <c r="J157" s="8">
        <f t="shared" si="68"/>
        <v>0</v>
      </c>
      <c r="K157" s="8">
        <f t="shared" si="68"/>
        <v>0</v>
      </c>
      <c r="L157" s="8">
        <f t="shared" si="68"/>
        <v>0</v>
      </c>
      <c r="M157" s="8">
        <f t="shared" si="68"/>
        <v>0</v>
      </c>
      <c r="N157" s="8">
        <f t="shared" si="68"/>
        <v>0</v>
      </c>
      <c r="O157" s="8">
        <f t="shared" si="68"/>
        <v>0</v>
      </c>
      <c r="P157" s="8">
        <f t="shared" si="68"/>
        <v>0</v>
      </c>
      <c r="Q157" s="8">
        <f t="shared" si="68"/>
        <v>0</v>
      </c>
      <c r="R157" s="8">
        <f t="shared" si="68"/>
        <v>0</v>
      </c>
    </row>
    <row r="158" spans="4:20" ht="18" hidden="1" customHeight="1" x14ac:dyDescent="0.2">
      <c r="E158" s="10" t="s">
        <v>17</v>
      </c>
      <c r="I158" s="8">
        <f t="shared" si="68"/>
        <v>0</v>
      </c>
      <c r="J158" s="8">
        <f t="shared" si="68"/>
        <v>0</v>
      </c>
      <c r="K158" s="8">
        <f t="shared" si="68"/>
        <v>0</v>
      </c>
      <c r="L158" s="8">
        <f t="shared" si="68"/>
        <v>0</v>
      </c>
      <c r="M158" s="8">
        <f t="shared" si="68"/>
        <v>0</v>
      </c>
      <c r="N158" s="8">
        <f t="shared" si="68"/>
        <v>0</v>
      </c>
      <c r="O158" s="8">
        <f t="shared" si="68"/>
        <v>0</v>
      </c>
      <c r="P158" s="8">
        <f t="shared" si="68"/>
        <v>0</v>
      </c>
      <c r="Q158" s="8">
        <f t="shared" si="68"/>
        <v>0</v>
      </c>
      <c r="R158" s="8">
        <f t="shared" si="68"/>
        <v>0</v>
      </c>
    </row>
    <row r="159" spans="4:20" ht="18" hidden="1" customHeight="1" x14ac:dyDescent="0.2">
      <c r="E159" s="10" t="s">
        <v>18</v>
      </c>
      <c r="I159" s="8">
        <f t="shared" si="68"/>
        <v>0</v>
      </c>
      <c r="J159" s="8">
        <f t="shared" si="68"/>
        <v>0</v>
      </c>
      <c r="K159" s="8">
        <f t="shared" si="68"/>
        <v>0</v>
      </c>
      <c r="L159" s="8">
        <f t="shared" si="68"/>
        <v>0</v>
      </c>
      <c r="M159" s="8">
        <f t="shared" si="68"/>
        <v>0</v>
      </c>
      <c r="N159" s="8">
        <f t="shared" si="68"/>
        <v>0</v>
      </c>
      <c r="O159" s="8">
        <f t="shared" si="68"/>
        <v>0</v>
      </c>
      <c r="P159" s="8">
        <f t="shared" si="68"/>
        <v>0</v>
      </c>
      <c r="Q159" s="8">
        <f t="shared" si="68"/>
        <v>0</v>
      </c>
      <c r="R159" s="8">
        <f t="shared" si="68"/>
        <v>0</v>
      </c>
    </row>
    <row r="160" spans="4:20" ht="18" hidden="1" customHeight="1" x14ac:dyDescent="0.2">
      <c r="E160" s="10" t="s">
        <v>30</v>
      </c>
      <c r="I160" s="8">
        <f t="shared" si="68"/>
        <v>0</v>
      </c>
      <c r="J160" s="8">
        <f t="shared" si="68"/>
        <v>0</v>
      </c>
      <c r="K160" s="8">
        <f t="shared" si="68"/>
        <v>0</v>
      </c>
      <c r="L160" s="8">
        <f t="shared" si="68"/>
        <v>0</v>
      </c>
      <c r="M160" s="8">
        <f t="shared" si="68"/>
        <v>0</v>
      </c>
      <c r="N160" s="8">
        <f t="shared" si="68"/>
        <v>0</v>
      </c>
      <c r="O160" s="8">
        <f t="shared" si="68"/>
        <v>0</v>
      </c>
      <c r="P160" s="8">
        <f t="shared" si="68"/>
        <v>0</v>
      </c>
      <c r="Q160" s="8">
        <f t="shared" si="68"/>
        <v>0</v>
      </c>
      <c r="R160" s="8">
        <f t="shared" si="68"/>
        <v>0</v>
      </c>
    </row>
    <row r="161" spans="4:20" ht="18" hidden="1" customHeight="1" x14ac:dyDescent="0.2">
      <c r="E161" s="10" t="s">
        <v>19</v>
      </c>
      <c r="I161" s="8">
        <f t="shared" si="68"/>
        <v>0</v>
      </c>
      <c r="J161" s="8">
        <f t="shared" si="68"/>
        <v>0</v>
      </c>
      <c r="K161" s="8">
        <f t="shared" si="68"/>
        <v>0</v>
      </c>
      <c r="L161" s="8">
        <f t="shared" si="68"/>
        <v>0</v>
      </c>
      <c r="M161" s="8">
        <f t="shared" si="68"/>
        <v>0</v>
      </c>
      <c r="N161" s="8">
        <f t="shared" si="68"/>
        <v>0</v>
      </c>
      <c r="O161" s="8">
        <f t="shared" si="68"/>
        <v>0</v>
      </c>
      <c r="P161" s="8">
        <f t="shared" si="68"/>
        <v>0</v>
      </c>
      <c r="Q161" s="8">
        <f t="shared" si="68"/>
        <v>0</v>
      </c>
      <c r="R161" s="8">
        <f t="shared" si="68"/>
        <v>0</v>
      </c>
    </row>
    <row r="162" spans="4:20" ht="18" hidden="1" customHeight="1" x14ac:dyDescent="0.2">
      <c r="E162" s="10" t="s">
        <v>20</v>
      </c>
      <c r="I162" s="8">
        <f t="shared" si="68"/>
        <v>0</v>
      </c>
      <c r="J162" s="8">
        <f t="shared" si="68"/>
        <v>0</v>
      </c>
      <c r="K162" s="8">
        <f t="shared" si="68"/>
        <v>0</v>
      </c>
      <c r="L162" s="8">
        <f t="shared" si="68"/>
        <v>0</v>
      </c>
      <c r="M162" s="8">
        <f t="shared" si="68"/>
        <v>0</v>
      </c>
      <c r="N162" s="8">
        <f t="shared" si="68"/>
        <v>0</v>
      </c>
      <c r="O162" s="8">
        <f t="shared" si="68"/>
        <v>0</v>
      </c>
      <c r="P162" s="8">
        <f t="shared" si="68"/>
        <v>0</v>
      </c>
      <c r="Q162" s="8">
        <f t="shared" si="68"/>
        <v>0</v>
      </c>
      <c r="R162" s="8">
        <f t="shared" si="68"/>
        <v>0</v>
      </c>
    </row>
    <row r="163" spans="4:20" ht="18" hidden="1" customHeight="1" x14ac:dyDescent="0.2">
      <c r="E163" s="10" t="s">
        <v>21</v>
      </c>
      <c r="I163" s="8">
        <f t="shared" si="68"/>
        <v>0</v>
      </c>
      <c r="J163" s="8">
        <f t="shared" si="68"/>
        <v>0</v>
      </c>
      <c r="K163" s="8">
        <f t="shared" si="68"/>
        <v>0</v>
      </c>
      <c r="L163" s="8">
        <f t="shared" si="68"/>
        <v>0</v>
      </c>
      <c r="M163" s="8">
        <f t="shared" si="68"/>
        <v>0</v>
      </c>
      <c r="N163" s="8">
        <f t="shared" si="68"/>
        <v>0</v>
      </c>
      <c r="O163" s="8">
        <f t="shared" si="68"/>
        <v>0</v>
      </c>
      <c r="P163" s="8">
        <f t="shared" si="68"/>
        <v>0</v>
      </c>
      <c r="Q163" s="8">
        <f t="shared" si="68"/>
        <v>0</v>
      </c>
      <c r="R163" s="8">
        <f t="shared" si="68"/>
        <v>0</v>
      </c>
    </row>
    <row r="164" spans="4:20" ht="18" hidden="1" customHeight="1" x14ac:dyDescent="0.2">
      <c r="E164" s="10" t="s">
        <v>22</v>
      </c>
      <c r="I164" s="8">
        <f t="shared" si="68"/>
        <v>0</v>
      </c>
      <c r="J164" s="8">
        <f t="shared" si="68"/>
        <v>0</v>
      </c>
      <c r="K164" s="8">
        <f t="shared" si="68"/>
        <v>0</v>
      </c>
      <c r="L164" s="8">
        <f t="shared" si="68"/>
        <v>0</v>
      </c>
      <c r="M164" s="8">
        <f t="shared" si="68"/>
        <v>0</v>
      </c>
      <c r="N164" s="8">
        <f t="shared" si="68"/>
        <v>0</v>
      </c>
      <c r="O164" s="8">
        <f t="shared" si="68"/>
        <v>0</v>
      </c>
      <c r="P164" s="8">
        <f t="shared" si="68"/>
        <v>0</v>
      </c>
      <c r="Q164" s="8">
        <f t="shared" si="68"/>
        <v>0</v>
      </c>
      <c r="R164" s="8">
        <f t="shared" si="68"/>
        <v>0</v>
      </c>
    </row>
    <row r="165" spans="4:20" ht="18" hidden="1" customHeight="1" x14ac:dyDescent="0.2">
      <c r="E165" s="10" t="s">
        <v>23</v>
      </c>
      <c r="I165" s="8">
        <f t="shared" si="68"/>
        <v>0</v>
      </c>
      <c r="J165" s="8">
        <f t="shared" si="68"/>
        <v>0</v>
      </c>
      <c r="K165" s="8">
        <f t="shared" si="68"/>
        <v>0</v>
      </c>
      <c r="L165" s="8">
        <f t="shared" si="68"/>
        <v>0</v>
      </c>
      <c r="M165" s="8">
        <f t="shared" si="68"/>
        <v>0</v>
      </c>
      <c r="N165" s="8">
        <f t="shared" si="68"/>
        <v>0</v>
      </c>
      <c r="O165" s="8">
        <f t="shared" si="68"/>
        <v>0</v>
      </c>
      <c r="P165" s="8">
        <f t="shared" si="68"/>
        <v>0</v>
      </c>
      <c r="Q165" s="8">
        <f t="shared" si="68"/>
        <v>0</v>
      </c>
      <c r="R165" s="8">
        <f t="shared" si="68"/>
        <v>0</v>
      </c>
    </row>
    <row r="166" spans="4:20" ht="18" hidden="1" customHeight="1" x14ac:dyDescent="0.2">
      <c r="E166" s="10" t="s">
        <v>24</v>
      </c>
      <c r="I166" s="8">
        <f t="shared" si="68"/>
        <v>0</v>
      </c>
      <c r="J166" s="8">
        <f t="shared" si="68"/>
        <v>0</v>
      </c>
      <c r="K166" s="8">
        <f t="shared" si="68"/>
        <v>0</v>
      </c>
      <c r="L166" s="8">
        <f t="shared" si="68"/>
        <v>0</v>
      </c>
      <c r="M166" s="8">
        <f t="shared" si="68"/>
        <v>0</v>
      </c>
      <c r="N166" s="8">
        <f t="shared" si="68"/>
        <v>0</v>
      </c>
      <c r="O166" s="8">
        <f t="shared" si="68"/>
        <v>0</v>
      </c>
      <c r="P166" s="8">
        <f t="shared" si="68"/>
        <v>0</v>
      </c>
      <c r="Q166" s="8">
        <f t="shared" si="68"/>
        <v>0</v>
      </c>
      <c r="R166" s="8">
        <f t="shared" si="68"/>
        <v>0</v>
      </c>
    </row>
    <row r="167" spans="4:20" s="35" customFormat="1" ht="18" hidden="1" customHeight="1" x14ac:dyDescent="0.2">
      <c r="D167" s="40"/>
      <c r="E167" s="35" t="s">
        <v>25</v>
      </c>
      <c r="I167" s="9">
        <f t="shared" si="68"/>
        <v>0</v>
      </c>
      <c r="J167" s="9">
        <f t="shared" si="68"/>
        <v>0</v>
      </c>
      <c r="K167" s="9">
        <f t="shared" si="68"/>
        <v>0</v>
      </c>
      <c r="L167" s="9">
        <f t="shared" si="68"/>
        <v>0</v>
      </c>
      <c r="M167" s="9">
        <f t="shared" si="68"/>
        <v>0</v>
      </c>
      <c r="N167" s="9">
        <f t="shared" si="68"/>
        <v>0</v>
      </c>
      <c r="O167" s="9">
        <f t="shared" si="68"/>
        <v>0</v>
      </c>
      <c r="P167" s="9">
        <f t="shared" si="68"/>
        <v>0</v>
      </c>
      <c r="Q167" s="9">
        <f t="shared" si="68"/>
        <v>0</v>
      </c>
      <c r="R167" s="9">
        <f t="shared" si="68"/>
        <v>0</v>
      </c>
      <c r="S167" s="10"/>
      <c r="T167" s="8"/>
    </row>
    <row r="168" spans="4:20" ht="18" hidden="1" customHeight="1" x14ac:dyDescent="0.2">
      <c r="E168" s="10" t="s">
        <v>26</v>
      </c>
      <c r="I168" s="8">
        <f t="shared" si="68"/>
        <v>0</v>
      </c>
      <c r="J168" s="8">
        <f t="shared" si="68"/>
        <v>0</v>
      </c>
      <c r="K168" s="8">
        <f t="shared" si="68"/>
        <v>0</v>
      </c>
      <c r="L168" s="8">
        <f t="shared" si="68"/>
        <v>0</v>
      </c>
      <c r="M168" s="8">
        <f t="shared" si="68"/>
        <v>0</v>
      </c>
      <c r="N168" s="8">
        <f t="shared" si="68"/>
        <v>0</v>
      </c>
      <c r="O168" s="8">
        <f t="shared" si="68"/>
        <v>0</v>
      </c>
      <c r="P168" s="8">
        <f t="shared" si="68"/>
        <v>0</v>
      </c>
      <c r="Q168" s="8">
        <f t="shared" si="68"/>
        <v>0</v>
      </c>
      <c r="R168" s="8">
        <f t="shared" si="68"/>
        <v>0</v>
      </c>
    </row>
    <row r="169" spans="4:20" ht="18" hidden="1" customHeight="1" x14ac:dyDescent="0.2">
      <c r="E169" s="10" t="s">
        <v>29</v>
      </c>
      <c r="I169" s="8">
        <f t="shared" si="68"/>
        <v>0</v>
      </c>
      <c r="J169" s="8">
        <f t="shared" si="68"/>
        <v>0</v>
      </c>
      <c r="K169" s="8">
        <f t="shared" si="68"/>
        <v>0</v>
      </c>
      <c r="L169" s="8">
        <f t="shared" si="68"/>
        <v>0</v>
      </c>
      <c r="M169" s="8">
        <f t="shared" si="68"/>
        <v>0</v>
      </c>
      <c r="N169" s="8">
        <f t="shared" si="68"/>
        <v>0</v>
      </c>
      <c r="O169" s="8">
        <f t="shared" si="68"/>
        <v>0</v>
      </c>
      <c r="P169" s="8">
        <f t="shared" si="68"/>
        <v>0</v>
      </c>
      <c r="Q169" s="8">
        <f t="shared" si="68"/>
        <v>0</v>
      </c>
      <c r="R169" s="8">
        <f t="shared" si="68"/>
        <v>0</v>
      </c>
    </row>
    <row r="170" spans="4:20" ht="18" hidden="1" customHeight="1" x14ac:dyDescent="0.2"/>
    <row r="171" spans="4:20" ht="18" hidden="1" customHeight="1" x14ac:dyDescent="0.2">
      <c r="E171" s="4" t="s">
        <v>111</v>
      </c>
      <c r="M171" s="24"/>
    </row>
    <row r="172" spans="4:20" ht="18" hidden="1" customHeight="1" x14ac:dyDescent="0.2">
      <c r="E172" s="10" t="s">
        <v>72</v>
      </c>
      <c r="I172" s="10">
        <f t="shared" ref="I172:L187" si="69">SUMIFS(I$16:I$49,$A$16:$A$49,$E172)</f>
        <v>6258.5</v>
      </c>
      <c r="J172" s="10">
        <f t="shared" si="69"/>
        <v>8475.5</v>
      </c>
      <c r="K172" s="10">
        <f t="shared" si="69"/>
        <v>6258.5</v>
      </c>
      <c r="L172" s="10">
        <f t="shared" si="69"/>
        <v>8667.5</v>
      </c>
      <c r="M172" s="24">
        <f>SUM(I172:L172)</f>
        <v>29660</v>
      </c>
      <c r="N172" s="24">
        <v>162912</v>
      </c>
      <c r="O172" s="24">
        <f>M172-N172</f>
        <v>-133252</v>
      </c>
    </row>
    <row r="173" spans="4:20" ht="18" hidden="1" customHeight="1" x14ac:dyDescent="0.2">
      <c r="E173" s="10" t="s">
        <v>76</v>
      </c>
      <c r="I173" s="10">
        <f t="shared" si="69"/>
        <v>0</v>
      </c>
      <c r="J173" s="10">
        <f t="shared" si="69"/>
        <v>0</v>
      </c>
      <c r="K173" s="10">
        <f t="shared" si="69"/>
        <v>0</v>
      </c>
      <c r="L173" s="10">
        <f t="shared" si="69"/>
        <v>0</v>
      </c>
      <c r="M173" s="24">
        <f t="shared" ref="M173:M204" si="70">SUM(I173:L173)</f>
        <v>0</v>
      </c>
      <c r="N173" s="24">
        <v>34790</v>
      </c>
      <c r="O173" s="24">
        <f t="shared" ref="O173:O221" si="71">M173-N173</f>
        <v>-34790</v>
      </c>
    </row>
    <row r="174" spans="4:20" ht="18" hidden="1" customHeight="1" x14ac:dyDescent="0.2">
      <c r="E174" s="10" t="s">
        <v>74</v>
      </c>
      <c r="I174" s="10">
        <f t="shared" si="69"/>
        <v>0</v>
      </c>
      <c r="J174" s="10">
        <f t="shared" si="69"/>
        <v>0</v>
      </c>
      <c r="K174" s="10">
        <f t="shared" si="69"/>
        <v>0</v>
      </c>
      <c r="L174" s="10">
        <f t="shared" si="69"/>
        <v>0</v>
      </c>
      <c r="M174" s="41">
        <f t="shared" si="70"/>
        <v>0</v>
      </c>
      <c r="N174" s="24">
        <v>25379</v>
      </c>
      <c r="O174" s="24">
        <f t="shared" si="71"/>
        <v>-25379</v>
      </c>
    </row>
    <row r="175" spans="4:20" ht="18" hidden="1" customHeight="1" x14ac:dyDescent="0.2">
      <c r="E175" s="10" t="s">
        <v>78</v>
      </c>
      <c r="I175" s="10">
        <f t="shared" si="69"/>
        <v>0</v>
      </c>
      <c r="J175" s="10">
        <f t="shared" si="69"/>
        <v>0</v>
      </c>
      <c r="K175" s="10">
        <f t="shared" si="69"/>
        <v>0</v>
      </c>
      <c r="L175" s="10">
        <f t="shared" si="69"/>
        <v>0</v>
      </c>
      <c r="M175" s="24">
        <f t="shared" si="70"/>
        <v>0</v>
      </c>
      <c r="N175" s="24">
        <v>28266</v>
      </c>
      <c r="O175" s="24">
        <f t="shared" si="71"/>
        <v>-28266</v>
      </c>
    </row>
    <row r="176" spans="4:20" ht="18" hidden="1" customHeight="1" x14ac:dyDescent="0.2">
      <c r="E176" s="10" t="s">
        <v>80</v>
      </c>
      <c r="I176" s="10">
        <f t="shared" si="69"/>
        <v>0</v>
      </c>
      <c r="J176" s="10">
        <f t="shared" si="69"/>
        <v>0</v>
      </c>
      <c r="K176" s="10">
        <f t="shared" si="69"/>
        <v>0</v>
      </c>
      <c r="L176" s="10">
        <f t="shared" si="69"/>
        <v>0</v>
      </c>
      <c r="M176" s="24">
        <f t="shared" si="70"/>
        <v>0</v>
      </c>
      <c r="N176" s="24">
        <v>28560</v>
      </c>
      <c r="O176" s="24">
        <f t="shared" si="71"/>
        <v>-28560</v>
      </c>
    </row>
    <row r="177" spans="5:22" ht="18" hidden="1" customHeight="1" x14ac:dyDescent="0.2">
      <c r="E177" s="10" t="s">
        <v>83</v>
      </c>
      <c r="I177" s="10">
        <f t="shared" si="69"/>
        <v>0</v>
      </c>
      <c r="J177" s="10">
        <f t="shared" si="69"/>
        <v>0</v>
      </c>
      <c r="K177" s="10">
        <f t="shared" si="69"/>
        <v>0</v>
      </c>
      <c r="L177" s="10">
        <f t="shared" si="69"/>
        <v>0</v>
      </c>
      <c r="M177" s="24">
        <f t="shared" si="70"/>
        <v>0</v>
      </c>
      <c r="N177" s="24">
        <v>27486</v>
      </c>
      <c r="O177" s="24">
        <f t="shared" si="71"/>
        <v>-27486</v>
      </c>
    </row>
    <row r="178" spans="5:22" ht="18" hidden="1" customHeight="1" x14ac:dyDescent="0.2">
      <c r="E178" s="10" t="s">
        <v>85</v>
      </c>
      <c r="I178" s="10">
        <f t="shared" si="69"/>
        <v>0</v>
      </c>
      <c r="J178" s="10">
        <f t="shared" si="69"/>
        <v>0</v>
      </c>
      <c r="K178" s="10">
        <f t="shared" si="69"/>
        <v>0</v>
      </c>
      <c r="L178" s="10">
        <f t="shared" si="69"/>
        <v>0</v>
      </c>
      <c r="M178" s="24">
        <f t="shared" si="70"/>
        <v>0</v>
      </c>
      <c r="N178" s="24">
        <v>25872</v>
      </c>
      <c r="O178" s="24">
        <f t="shared" si="71"/>
        <v>-25872</v>
      </c>
    </row>
    <row r="179" spans="5:22" ht="18" hidden="1" customHeight="1" x14ac:dyDescent="0.2">
      <c r="E179" s="10" t="s">
        <v>87</v>
      </c>
      <c r="I179" s="10">
        <f t="shared" si="69"/>
        <v>0</v>
      </c>
      <c r="J179" s="10">
        <f t="shared" si="69"/>
        <v>0</v>
      </c>
      <c r="K179" s="10">
        <f t="shared" si="69"/>
        <v>0</v>
      </c>
      <c r="L179" s="10">
        <f t="shared" si="69"/>
        <v>0</v>
      </c>
      <c r="M179" s="24">
        <f t="shared" si="70"/>
        <v>0</v>
      </c>
      <c r="N179" s="24">
        <v>34743</v>
      </c>
      <c r="O179" s="24">
        <f t="shared" si="71"/>
        <v>-34743</v>
      </c>
    </row>
    <row r="180" spans="5:22" ht="18" hidden="1" customHeight="1" x14ac:dyDescent="0.2">
      <c r="E180" s="10" t="s">
        <v>89</v>
      </c>
      <c r="I180" s="10">
        <f t="shared" si="69"/>
        <v>0</v>
      </c>
      <c r="J180" s="10">
        <f t="shared" si="69"/>
        <v>0</v>
      </c>
      <c r="K180" s="10">
        <f t="shared" si="69"/>
        <v>0</v>
      </c>
      <c r="L180" s="10">
        <f t="shared" si="69"/>
        <v>0</v>
      </c>
      <c r="M180" s="24">
        <f t="shared" si="70"/>
        <v>0</v>
      </c>
      <c r="N180" s="24">
        <v>31214</v>
      </c>
      <c r="O180" s="24">
        <f t="shared" si="71"/>
        <v>-31214</v>
      </c>
    </row>
    <row r="181" spans="5:22" ht="18" hidden="1" customHeight="1" x14ac:dyDescent="0.2">
      <c r="E181" s="10" t="s">
        <v>91</v>
      </c>
      <c r="I181" s="10">
        <f t="shared" si="69"/>
        <v>0</v>
      </c>
      <c r="J181" s="10">
        <f t="shared" si="69"/>
        <v>0</v>
      </c>
      <c r="K181" s="10">
        <f t="shared" si="69"/>
        <v>0</v>
      </c>
      <c r="L181" s="10">
        <f t="shared" si="69"/>
        <v>0</v>
      </c>
      <c r="M181" s="24">
        <f t="shared" si="70"/>
        <v>0</v>
      </c>
      <c r="N181" s="24">
        <v>25295</v>
      </c>
      <c r="O181" s="24">
        <f t="shared" si="71"/>
        <v>-25295</v>
      </c>
    </row>
    <row r="182" spans="5:22" ht="18" hidden="1" customHeight="1" x14ac:dyDescent="0.2">
      <c r="E182" s="10" t="s">
        <v>93</v>
      </c>
      <c r="I182" s="10">
        <f t="shared" si="69"/>
        <v>0</v>
      </c>
      <c r="J182" s="10">
        <f t="shared" si="69"/>
        <v>0</v>
      </c>
      <c r="K182" s="10">
        <f t="shared" si="69"/>
        <v>0</v>
      </c>
      <c r="L182" s="10">
        <f t="shared" si="69"/>
        <v>0</v>
      </c>
      <c r="M182" s="41">
        <f t="shared" si="70"/>
        <v>0</v>
      </c>
      <c r="N182" s="24">
        <v>28523</v>
      </c>
      <c r="O182" s="24">
        <f t="shared" si="71"/>
        <v>-28523</v>
      </c>
    </row>
    <row r="183" spans="5:22" ht="18" hidden="1" customHeight="1" x14ac:dyDescent="0.2">
      <c r="E183" s="10" t="s">
        <v>95</v>
      </c>
      <c r="I183" s="10">
        <f t="shared" si="69"/>
        <v>0</v>
      </c>
      <c r="J183" s="10">
        <f t="shared" si="69"/>
        <v>0</v>
      </c>
      <c r="K183" s="10">
        <f t="shared" si="69"/>
        <v>0</v>
      </c>
      <c r="L183" s="10">
        <f t="shared" si="69"/>
        <v>0</v>
      </c>
      <c r="M183" s="24">
        <f t="shared" si="70"/>
        <v>0</v>
      </c>
      <c r="N183" s="24">
        <v>31405</v>
      </c>
      <c r="O183" s="24">
        <f t="shared" si="71"/>
        <v>-31405</v>
      </c>
    </row>
    <row r="184" spans="5:22" ht="18" hidden="1" customHeight="1" x14ac:dyDescent="0.2">
      <c r="E184" s="10" t="s">
        <v>97</v>
      </c>
      <c r="I184" s="10">
        <f t="shared" si="69"/>
        <v>0</v>
      </c>
      <c r="J184" s="10">
        <f t="shared" si="69"/>
        <v>0</v>
      </c>
      <c r="K184" s="10">
        <f t="shared" si="69"/>
        <v>0</v>
      </c>
      <c r="L184" s="10">
        <f t="shared" si="69"/>
        <v>0</v>
      </c>
      <c r="M184" s="24">
        <f t="shared" si="70"/>
        <v>0</v>
      </c>
      <c r="N184" s="24">
        <v>26623</v>
      </c>
      <c r="O184" s="24">
        <f t="shared" si="71"/>
        <v>-26623</v>
      </c>
    </row>
    <row r="185" spans="5:22" ht="18" hidden="1" customHeight="1" x14ac:dyDescent="0.2">
      <c r="E185" s="10" t="s">
        <v>99</v>
      </c>
      <c r="I185" s="10">
        <f t="shared" si="69"/>
        <v>0</v>
      </c>
      <c r="J185" s="10">
        <f t="shared" si="69"/>
        <v>0</v>
      </c>
      <c r="K185" s="10">
        <f t="shared" si="69"/>
        <v>0</v>
      </c>
      <c r="L185" s="10">
        <f t="shared" si="69"/>
        <v>0</v>
      </c>
      <c r="M185" s="24">
        <f t="shared" si="70"/>
        <v>0</v>
      </c>
      <c r="N185" s="24">
        <v>29841</v>
      </c>
      <c r="O185" s="24">
        <f t="shared" si="71"/>
        <v>-29841</v>
      </c>
      <c r="P185" s="41"/>
    </row>
    <row r="186" spans="5:22" ht="18" hidden="1" customHeight="1" x14ac:dyDescent="0.2">
      <c r="E186" s="10" t="s">
        <v>101</v>
      </c>
      <c r="I186" s="10">
        <f t="shared" si="69"/>
        <v>0</v>
      </c>
      <c r="J186" s="10">
        <f t="shared" si="69"/>
        <v>0</v>
      </c>
      <c r="K186" s="10">
        <f t="shared" si="69"/>
        <v>0</v>
      </c>
      <c r="L186" s="10">
        <f t="shared" si="69"/>
        <v>0</v>
      </c>
      <c r="M186" s="24">
        <f t="shared" si="70"/>
        <v>0</v>
      </c>
      <c r="N186" s="24">
        <v>33205</v>
      </c>
      <c r="O186" s="24">
        <f t="shared" si="71"/>
        <v>-33205</v>
      </c>
    </row>
    <row r="187" spans="5:22" ht="18" hidden="1" customHeight="1" x14ac:dyDescent="0.2">
      <c r="E187" s="10" t="s">
        <v>103</v>
      </c>
      <c r="I187" s="10">
        <f t="shared" si="69"/>
        <v>0</v>
      </c>
      <c r="J187" s="10">
        <f t="shared" si="69"/>
        <v>0</v>
      </c>
      <c r="K187" s="10">
        <f t="shared" si="69"/>
        <v>0</v>
      </c>
      <c r="L187" s="10">
        <f t="shared" si="69"/>
        <v>0</v>
      </c>
      <c r="M187" s="24">
        <f t="shared" si="70"/>
        <v>0</v>
      </c>
      <c r="N187" s="24">
        <v>32756</v>
      </c>
      <c r="O187" s="24">
        <f t="shared" si="71"/>
        <v>-32756</v>
      </c>
    </row>
    <row r="188" spans="5:22" ht="18" hidden="1" customHeight="1" x14ac:dyDescent="0.2">
      <c r="M188" s="24"/>
    </row>
    <row r="189" spans="5:22" ht="18" hidden="1" customHeight="1" x14ac:dyDescent="0.2">
      <c r="E189" s="10" t="s">
        <v>73</v>
      </c>
      <c r="I189" s="10">
        <f t="shared" ref="I189:L204" si="72">SUMIFS(I$16:I$49,$A$16:$A$49,$E189)</f>
        <v>6253.7</v>
      </c>
      <c r="J189" s="10">
        <f t="shared" si="72"/>
        <v>6514.3</v>
      </c>
      <c r="K189" s="10">
        <f t="shared" si="72"/>
        <v>4464.6000000000004</v>
      </c>
      <c r="L189" s="10">
        <f t="shared" si="72"/>
        <v>3208.4</v>
      </c>
      <c r="M189" s="41">
        <f t="shared" si="70"/>
        <v>20441</v>
      </c>
      <c r="N189" s="24">
        <v>319056</v>
      </c>
      <c r="O189" s="24">
        <f t="shared" si="71"/>
        <v>-298615</v>
      </c>
      <c r="S189" s="24">
        <v>319056</v>
      </c>
      <c r="T189" s="8">
        <f>1325+23+703</f>
        <v>2051</v>
      </c>
      <c r="U189" s="24">
        <f>M189-S189</f>
        <v>-298615</v>
      </c>
      <c r="V189" s="24"/>
    </row>
    <row r="190" spans="5:22" ht="18" hidden="1" customHeight="1" x14ac:dyDescent="0.2">
      <c r="E190" s="10" t="s">
        <v>77</v>
      </c>
      <c r="I190" s="10">
        <f t="shared" si="72"/>
        <v>0</v>
      </c>
      <c r="J190" s="10">
        <f t="shared" si="72"/>
        <v>0</v>
      </c>
      <c r="K190" s="10">
        <f t="shared" si="72"/>
        <v>0</v>
      </c>
      <c r="L190" s="10">
        <f t="shared" si="72"/>
        <v>0</v>
      </c>
      <c r="M190" s="41">
        <f t="shared" si="70"/>
        <v>0</v>
      </c>
      <c r="N190" s="24">
        <v>19161</v>
      </c>
      <c r="O190" s="24">
        <f t="shared" si="71"/>
        <v>-19161</v>
      </c>
    </row>
    <row r="191" spans="5:22" ht="18" hidden="1" customHeight="1" x14ac:dyDescent="0.2">
      <c r="E191" s="10" t="s">
        <v>75</v>
      </c>
      <c r="I191" s="10">
        <f t="shared" si="72"/>
        <v>0</v>
      </c>
      <c r="J191" s="10">
        <f t="shared" si="72"/>
        <v>0</v>
      </c>
      <c r="K191" s="10">
        <f t="shared" si="72"/>
        <v>0</v>
      </c>
      <c r="L191" s="10">
        <f t="shared" si="72"/>
        <v>0</v>
      </c>
      <c r="M191" s="41">
        <f t="shared" si="70"/>
        <v>0</v>
      </c>
      <c r="N191" s="24">
        <v>20716</v>
      </c>
      <c r="O191" s="24">
        <f t="shared" si="71"/>
        <v>-20716</v>
      </c>
    </row>
    <row r="192" spans="5:22" ht="18" hidden="1" customHeight="1" x14ac:dyDescent="0.2">
      <c r="E192" s="10" t="s">
        <v>79</v>
      </c>
      <c r="I192" s="10">
        <f t="shared" si="72"/>
        <v>0</v>
      </c>
      <c r="J192" s="10">
        <f t="shared" si="72"/>
        <v>0</v>
      </c>
      <c r="K192" s="10">
        <f t="shared" si="72"/>
        <v>0</v>
      </c>
      <c r="L192" s="10">
        <f t="shared" si="72"/>
        <v>0</v>
      </c>
      <c r="M192" s="41">
        <f t="shared" si="70"/>
        <v>0</v>
      </c>
      <c r="N192" s="24">
        <v>18981</v>
      </c>
      <c r="O192" s="24">
        <f t="shared" si="71"/>
        <v>-18981</v>
      </c>
    </row>
    <row r="193" spans="5:17" ht="18" hidden="1" customHeight="1" x14ac:dyDescent="0.2">
      <c r="E193" s="10" t="s">
        <v>81</v>
      </c>
      <c r="I193" s="10">
        <f t="shared" si="72"/>
        <v>0</v>
      </c>
      <c r="J193" s="10">
        <f t="shared" si="72"/>
        <v>0</v>
      </c>
      <c r="K193" s="10">
        <f t="shared" si="72"/>
        <v>0</v>
      </c>
      <c r="L193" s="10">
        <f t="shared" si="72"/>
        <v>0</v>
      </c>
      <c r="M193" s="41">
        <f t="shared" si="70"/>
        <v>0</v>
      </c>
      <c r="N193" s="24">
        <v>18580</v>
      </c>
      <c r="O193" s="24">
        <f t="shared" si="71"/>
        <v>-18580</v>
      </c>
    </row>
    <row r="194" spans="5:17" ht="18" hidden="1" customHeight="1" x14ac:dyDescent="0.2">
      <c r="E194" s="10" t="s">
        <v>84</v>
      </c>
      <c r="I194" s="10">
        <f t="shared" si="72"/>
        <v>0</v>
      </c>
      <c r="J194" s="10">
        <f t="shared" si="72"/>
        <v>0</v>
      </c>
      <c r="K194" s="10">
        <f t="shared" si="72"/>
        <v>0</v>
      </c>
      <c r="L194" s="10">
        <f t="shared" si="72"/>
        <v>0</v>
      </c>
      <c r="M194" s="41">
        <f t="shared" si="70"/>
        <v>0</v>
      </c>
      <c r="N194" s="24">
        <v>20129</v>
      </c>
      <c r="O194" s="24">
        <f t="shared" si="71"/>
        <v>-20129</v>
      </c>
    </row>
    <row r="195" spans="5:17" ht="18" hidden="1" customHeight="1" x14ac:dyDescent="0.2">
      <c r="E195" s="10" t="s">
        <v>86</v>
      </c>
      <c r="I195" s="10">
        <f t="shared" si="72"/>
        <v>0</v>
      </c>
      <c r="J195" s="10">
        <f t="shared" si="72"/>
        <v>0</v>
      </c>
      <c r="K195" s="10">
        <f t="shared" si="72"/>
        <v>0</v>
      </c>
      <c r="L195" s="10">
        <f t="shared" si="72"/>
        <v>0</v>
      </c>
      <c r="M195" s="41">
        <f t="shared" si="70"/>
        <v>0</v>
      </c>
      <c r="N195" s="24">
        <v>21769</v>
      </c>
      <c r="O195" s="24">
        <f t="shared" si="71"/>
        <v>-21769</v>
      </c>
    </row>
    <row r="196" spans="5:17" ht="18" hidden="1" customHeight="1" x14ac:dyDescent="0.2">
      <c r="E196" s="10" t="s">
        <v>88</v>
      </c>
      <c r="I196" s="10">
        <f t="shared" si="72"/>
        <v>0</v>
      </c>
      <c r="J196" s="10">
        <f t="shared" si="72"/>
        <v>0</v>
      </c>
      <c r="K196" s="10">
        <f t="shared" si="72"/>
        <v>0</v>
      </c>
      <c r="L196" s="10">
        <f t="shared" si="72"/>
        <v>0</v>
      </c>
      <c r="M196" s="41">
        <f t="shared" si="70"/>
        <v>0</v>
      </c>
      <c r="N196" s="24">
        <v>20152</v>
      </c>
      <c r="O196" s="24">
        <f t="shared" si="71"/>
        <v>-20152</v>
      </c>
    </row>
    <row r="197" spans="5:17" ht="18" hidden="1" customHeight="1" x14ac:dyDescent="0.2">
      <c r="E197" s="10" t="s">
        <v>90</v>
      </c>
      <c r="I197" s="10">
        <f t="shared" si="72"/>
        <v>0</v>
      </c>
      <c r="J197" s="10">
        <f t="shared" si="72"/>
        <v>0</v>
      </c>
      <c r="K197" s="10">
        <f t="shared" si="72"/>
        <v>0</v>
      </c>
      <c r="L197" s="10">
        <f t="shared" si="72"/>
        <v>0</v>
      </c>
      <c r="M197" s="41">
        <f t="shared" si="70"/>
        <v>0</v>
      </c>
      <c r="N197" s="24">
        <v>18060</v>
      </c>
      <c r="O197" s="24">
        <f t="shared" si="71"/>
        <v>-18060</v>
      </c>
    </row>
    <row r="198" spans="5:17" ht="18" hidden="1" customHeight="1" x14ac:dyDescent="0.2">
      <c r="E198" s="10" t="s">
        <v>92</v>
      </c>
      <c r="I198" s="10">
        <f t="shared" si="72"/>
        <v>0</v>
      </c>
      <c r="J198" s="10">
        <f t="shared" si="72"/>
        <v>0</v>
      </c>
      <c r="K198" s="10">
        <f t="shared" si="72"/>
        <v>0</v>
      </c>
      <c r="L198" s="10">
        <f t="shared" si="72"/>
        <v>0</v>
      </c>
      <c r="M198" s="41">
        <f t="shared" si="70"/>
        <v>0</v>
      </c>
      <c r="N198" s="24">
        <v>23706</v>
      </c>
      <c r="O198" s="24">
        <f t="shared" si="71"/>
        <v>-23706</v>
      </c>
    </row>
    <row r="199" spans="5:17" ht="18" hidden="1" customHeight="1" x14ac:dyDescent="0.2">
      <c r="E199" s="10" t="s">
        <v>94</v>
      </c>
      <c r="I199" s="10">
        <f t="shared" si="72"/>
        <v>0</v>
      </c>
      <c r="J199" s="10">
        <f t="shared" si="72"/>
        <v>0</v>
      </c>
      <c r="K199" s="10">
        <f t="shared" si="72"/>
        <v>0</v>
      </c>
      <c r="L199" s="10">
        <f t="shared" si="72"/>
        <v>0</v>
      </c>
      <c r="M199" s="41">
        <f t="shared" si="70"/>
        <v>0</v>
      </c>
      <c r="N199" s="24">
        <v>16809</v>
      </c>
      <c r="O199" s="24">
        <f t="shared" si="71"/>
        <v>-16809</v>
      </c>
    </row>
    <row r="200" spans="5:17" ht="18" hidden="1" customHeight="1" x14ac:dyDescent="0.2">
      <c r="E200" s="10" t="s">
        <v>96</v>
      </c>
      <c r="I200" s="10">
        <f t="shared" si="72"/>
        <v>0</v>
      </c>
      <c r="J200" s="10">
        <f t="shared" si="72"/>
        <v>0</v>
      </c>
      <c r="K200" s="10">
        <f t="shared" si="72"/>
        <v>0</v>
      </c>
      <c r="L200" s="10">
        <f t="shared" si="72"/>
        <v>0</v>
      </c>
      <c r="M200" s="41">
        <f t="shared" si="70"/>
        <v>0</v>
      </c>
      <c r="N200" s="24">
        <v>17482</v>
      </c>
      <c r="O200" s="24">
        <f t="shared" si="71"/>
        <v>-17482</v>
      </c>
    </row>
    <row r="201" spans="5:17" ht="18" hidden="1" customHeight="1" x14ac:dyDescent="0.2">
      <c r="E201" s="10" t="s">
        <v>98</v>
      </c>
      <c r="I201" s="10">
        <f t="shared" si="72"/>
        <v>0</v>
      </c>
      <c r="J201" s="10">
        <f t="shared" si="72"/>
        <v>0</v>
      </c>
      <c r="K201" s="10">
        <f t="shared" si="72"/>
        <v>0</v>
      </c>
      <c r="L201" s="10">
        <f t="shared" si="72"/>
        <v>0</v>
      </c>
      <c r="M201" s="41">
        <f t="shared" si="70"/>
        <v>0</v>
      </c>
      <c r="N201" s="24">
        <v>19413</v>
      </c>
      <c r="O201" s="24">
        <f t="shared" si="71"/>
        <v>-19413</v>
      </c>
    </row>
    <row r="202" spans="5:17" ht="18" hidden="1" customHeight="1" x14ac:dyDescent="0.2">
      <c r="E202" s="10" t="s">
        <v>100</v>
      </c>
      <c r="I202" s="10">
        <f t="shared" si="72"/>
        <v>0</v>
      </c>
      <c r="J202" s="10">
        <f t="shared" si="72"/>
        <v>0</v>
      </c>
      <c r="K202" s="10">
        <f t="shared" si="72"/>
        <v>0</v>
      </c>
      <c r="L202" s="10">
        <f t="shared" si="72"/>
        <v>0</v>
      </c>
      <c r="M202" s="41">
        <f t="shared" si="70"/>
        <v>0</v>
      </c>
      <c r="N202" s="24">
        <v>18983</v>
      </c>
      <c r="O202" s="24">
        <f t="shared" si="71"/>
        <v>-18983</v>
      </c>
      <c r="P202" s="24"/>
      <c r="Q202" s="24"/>
    </row>
    <row r="203" spans="5:17" ht="18" hidden="1" customHeight="1" x14ac:dyDescent="0.2">
      <c r="E203" s="10" t="s">
        <v>102</v>
      </c>
      <c r="I203" s="10">
        <f t="shared" si="72"/>
        <v>0</v>
      </c>
      <c r="J203" s="10">
        <f t="shared" si="72"/>
        <v>0</v>
      </c>
      <c r="K203" s="10">
        <f t="shared" si="72"/>
        <v>0</v>
      </c>
      <c r="L203" s="10">
        <f t="shared" si="72"/>
        <v>0</v>
      </c>
      <c r="M203" s="41">
        <f t="shared" si="70"/>
        <v>0</v>
      </c>
      <c r="N203" s="24">
        <v>21568</v>
      </c>
      <c r="O203" s="24">
        <f t="shared" si="71"/>
        <v>-21568</v>
      </c>
    </row>
    <row r="204" spans="5:17" ht="18" hidden="1" customHeight="1" x14ac:dyDescent="0.2">
      <c r="E204" s="10" t="s">
        <v>104</v>
      </c>
      <c r="I204" s="10">
        <f t="shared" si="72"/>
        <v>0</v>
      </c>
      <c r="J204" s="10">
        <f t="shared" si="72"/>
        <v>0</v>
      </c>
      <c r="K204" s="10">
        <f t="shared" si="72"/>
        <v>0</v>
      </c>
      <c r="L204" s="10">
        <f t="shared" si="72"/>
        <v>0</v>
      </c>
      <c r="M204" s="24">
        <f t="shared" si="70"/>
        <v>0</v>
      </c>
      <c r="N204" s="24">
        <v>32647</v>
      </c>
      <c r="O204" s="24">
        <f t="shared" si="71"/>
        <v>-32647</v>
      </c>
    </row>
    <row r="205" spans="5:17" ht="18" hidden="1" customHeight="1" x14ac:dyDescent="0.2">
      <c r="M205" s="24"/>
    </row>
    <row r="206" spans="5:17" ht="18" hidden="1" customHeight="1" x14ac:dyDescent="0.2">
      <c r="E206" s="10" t="s">
        <v>106</v>
      </c>
      <c r="I206" s="10">
        <f t="shared" ref="I206:L221" si="73">SUMIFS(I$16:I$49,$A$16:$A$49,$E206)</f>
        <v>0</v>
      </c>
      <c r="J206" s="10">
        <f t="shared" si="73"/>
        <v>0</v>
      </c>
      <c r="K206" s="10">
        <f t="shared" si="73"/>
        <v>0</v>
      </c>
      <c r="L206" s="10">
        <f t="shared" si="73"/>
        <v>0</v>
      </c>
      <c r="M206" s="24">
        <f t="shared" ref="M206:M221" si="74">SUM(I206:L206)</f>
        <v>0</v>
      </c>
      <c r="N206" s="24">
        <v>42580</v>
      </c>
      <c r="O206" s="24">
        <f t="shared" si="71"/>
        <v>-42580</v>
      </c>
    </row>
    <row r="207" spans="5:17" ht="18" hidden="1" customHeight="1" x14ac:dyDescent="0.2">
      <c r="E207" s="10" t="s">
        <v>112</v>
      </c>
      <c r="I207" s="10">
        <f t="shared" si="73"/>
        <v>0</v>
      </c>
      <c r="J207" s="10">
        <f t="shared" si="73"/>
        <v>0</v>
      </c>
      <c r="K207" s="10">
        <f t="shared" si="73"/>
        <v>0</v>
      </c>
      <c r="L207" s="10">
        <f t="shared" si="73"/>
        <v>0</v>
      </c>
      <c r="M207" s="24">
        <f t="shared" si="74"/>
        <v>0</v>
      </c>
      <c r="O207" s="24">
        <f t="shared" si="71"/>
        <v>0</v>
      </c>
    </row>
    <row r="208" spans="5:17" ht="18" hidden="1" customHeight="1" x14ac:dyDescent="0.2">
      <c r="E208" s="10" t="s">
        <v>113</v>
      </c>
      <c r="I208" s="10">
        <f t="shared" si="73"/>
        <v>0</v>
      </c>
      <c r="J208" s="10">
        <f t="shared" si="73"/>
        <v>0</v>
      </c>
      <c r="K208" s="10">
        <f t="shared" si="73"/>
        <v>0</v>
      </c>
      <c r="L208" s="10">
        <f t="shared" si="73"/>
        <v>0</v>
      </c>
      <c r="M208" s="24">
        <f t="shared" si="74"/>
        <v>0</v>
      </c>
      <c r="O208" s="24">
        <f t="shared" si="71"/>
        <v>0</v>
      </c>
    </row>
    <row r="209" spans="5:15" ht="18" hidden="1" customHeight="1" x14ac:dyDescent="0.2">
      <c r="E209" s="10" t="s">
        <v>114</v>
      </c>
      <c r="I209" s="10">
        <f t="shared" si="73"/>
        <v>0</v>
      </c>
      <c r="J209" s="10">
        <f t="shared" si="73"/>
        <v>0</v>
      </c>
      <c r="K209" s="10">
        <f t="shared" si="73"/>
        <v>0</v>
      </c>
      <c r="L209" s="10">
        <f t="shared" si="73"/>
        <v>0</v>
      </c>
      <c r="M209" s="24">
        <f t="shared" si="74"/>
        <v>0</v>
      </c>
      <c r="N209" s="24"/>
      <c r="O209" s="24">
        <f t="shared" si="71"/>
        <v>0</v>
      </c>
    </row>
    <row r="210" spans="5:15" ht="18" hidden="1" customHeight="1" x14ac:dyDescent="0.2">
      <c r="E210" s="10" t="s">
        <v>82</v>
      </c>
      <c r="I210" s="10">
        <f t="shared" si="73"/>
        <v>0</v>
      </c>
      <c r="J210" s="10">
        <f t="shared" si="73"/>
        <v>0</v>
      </c>
      <c r="K210" s="10">
        <f t="shared" si="73"/>
        <v>0</v>
      </c>
      <c r="L210" s="10">
        <f t="shared" si="73"/>
        <v>0</v>
      </c>
      <c r="M210" s="24">
        <f t="shared" si="74"/>
        <v>0</v>
      </c>
      <c r="N210" s="24">
        <v>23604</v>
      </c>
      <c r="O210" s="24">
        <f t="shared" si="71"/>
        <v>-23604</v>
      </c>
    </row>
    <row r="211" spans="5:15" ht="18" hidden="1" customHeight="1" x14ac:dyDescent="0.2">
      <c r="E211" s="10" t="s">
        <v>115</v>
      </c>
      <c r="I211" s="10">
        <f t="shared" si="73"/>
        <v>0</v>
      </c>
      <c r="J211" s="10">
        <f t="shared" si="73"/>
        <v>0</v>
      </c>
      <c r="K211" s="10">
        <f t="shared" si="73"/>
        <v>0</v>
      </c>
      <c r="L211" s="10">
        <f t="shared" si="73"/>
        <v>0</v>
      </c>
      <c r="M211" s="24">
        <f t="shared" si="74"/>
        <v>0</v>
      </c>
      <c r="O211" s="24">
        <f t="shared" si="71"/>
        <v>0</v>
      </c>
    </row>
    <row r="212" spans="5:15" ht="18" hidden="1" customHeight="1" x14ac:dyDescent="0.2">
      <c r="E212" s="10" t="s">
        <v>116</v>
      </c>
      <c r="I212" s="10">
        <f t="shared" si="73"/>
        <v>0</v>
      </c>
      <c r="J212" s="10">
        <f t="shared" si="73"/>
        <v>0</v>
      </c>
      <c r="K212" s="10">
        <f t="shared" si="73"/>
        <v>0</v>
      </c>
      <c r="L212" s="10">
        <f t="shared" si="73"/>
        <v>0</v>
      </c>
      <c r="M212" s="24">
        <f t="shared" si="74"/>
        <v>0</v>
      </c>
      <c r="O212" s="24">
        <f t="shared" si="71"/>
        <v>0</v>
      </c>
    </row>
    <row r="213" spans="5:15" ht="18" hidden="1" customHeight="1" x14ac:dyDescent="0.2">
      <c r="E213" s="10" t="s">
        <v>117</v>
      </c>
      <c r="I213" s="10">
        <f t="shared" si="73"/>
        <v>0</v>
      </c>
      <c r="J213" s="10">
        <f t="shared" si="73"/>
        <v>0</v>
      </c>
      <c r="K213" s="10">
        <f t="shared" si="73"/>
        <v>0</v>
      </c>
      <c r="L213" s="10">
        <f t="shared" si="73"/>
        <v>0</v>
      </c>
      <c r="M213" s="24">
        <f t="shared" si="74"/>
        <v>0</v>
      </c>
      <c r="O213" s="24">
        <f t="shared" si="71"/>
        <v>0</v>
      </c>
    </row>
    <row r="214" spans="5:15" ht="18" hidden="1" customHeight="1" x14ac:dyDescent="0.2">
      <c r="E214" s="10" t="s">
        <v>118</v>
      </c>
      <c r="I214" s="10">
        <f t="shared" si="73"/>
        <v>0</v>
      </c>
      <c r="J214" s="10">
        <f t="shared" si="73"/>
        <v>0</v>
      </c>
      <c r="K214" s="10">
        <f t="shared" si="73"/>
        <v>0</v>
      </c>
      <c r="L214" s="10">
        <f t="shared" si="73"/>
        <v>0</v>
      </c>
      <c r="M214" s="24">
        <f t="shared" si="74"/>
        <v>0</v>
      </c>
      <c r="O214" s="24">
        <f t="shared" si="71"/>
        <v>0</v>
      </c>
    </row>
    <row r="215" spans="5:15" ht="18" hidden="1" customHeight="1" x14ac:dyDescent="0.2">
      <c r="E215" s="10" t="s">
        <v>119</v>
      </c>
      <c r="I215" s="10">
        <f t="shared" si="73"/>
        <v>0</v>
      </c>
      <c r="J215" s="10">
        <f t="shared" si="73"/>
        <v>0</v>
      </c>
      <c r="K215" s="10">
        <f t="shared" si="73"/>
        <v>0</v>
      </c>
      <c r="L215" s="10">
        <f t="shared" si="73"/>
        <v>0</v>
      </c>
      <c r="M215" s="24">
        <f t="shared" si="74"/>
        <v>0</v>
      </c>
      <c r="O215" s="24">
        <f t="shared" si="71"/>
        <v>0</v>
      </c>
    </row>
    <row r="216" spans="5:15" ht="18" hidden="1" customHeight="1" x14ac:dyDescent="0.2">
      <c r="E216" s="10" t="s">
        <v>120</v>
      </c>
      <c r="I216" s="10">
        <f t="shared" si="73"/>
        <v>0</v>
      </c>
      <c r="J216" s="10">
        <f t="shared" si="73"/>
        <v>0</v>
      </c>
      <c r="K216" s="10">
        <f t="shared" si="73"/>
        <v>0</v>
      </c>
      <c r="L216" s="10">
        <f t="shared" si="73"/>
        <v>0</v>
      </c>
      <c r="M216" s="24">
        <f t="shared" si="74"/>
        <v>0</v>
      </c>
      <c r="O216" s="24">
        <f t="shared" si="71"/>
        <v>0</v>
      </c>
    </row>
    <row r="217" spans="5:15" ht="18" hidden="1" customHeight="1" x14ac:dyDescent="0.2">
      <c r="E217" s="10" t="s">
        <v>121</v>
      </c>
      <c r="I217" s="10">
        <f t="shared" si="73"/>
        <v>0</v>
      </c>
      <c r="J217" s="10">
        <f t="shared" si="73"/>
        <v>0</v>
      </c>
      <c r="K217" s="10">
        <f t="shared" si="73"/>
        <v>0</v>
      </c>
      <c r="L217" s="10">
        <f t="shared" si="73"/>
        <v>0</v>
      </c>
      <c r="M217" s="24">
        <f t="shared" si="74"/>
        <v>0</v>
      </c>
      <c r="O217" s="24">
        <f t="shared" si="71"/>
        <v>0</v>
      </c>
    </row>
    <row r="218" spans="5:15" ht="18" hidden="1" customHeight="1" x14ac:dyDescent="0.2">
      <c r="E218" s="10" t="s">
        <v>122</v>
      </c>
      <c r="I218" s="10">
        <f t="shared" si="73"/>
        <v>0</v>
      </c>
      <c r="J218" s="10">
        <f t="shared" si="73"/>
        <v>0</v>
      </c>
      <c r="K218" s="10">
        <f t="shared" si="73"/>
        <v>0</v>
      </c>
      <c r="L218" s="10">
        <f t="shared" si="73"/>
        <v>0</v>
      </c>
      <c r="M218" s="24">
        <f t="shared" si="74"/>
        <v>0</v>
      </c>
      <c r="O218" s="24">
        <f t="shared" si="71"/>
        <v>0</v>
      </c>
    </row>
    <row r="219" spans="5:15" ht="18" hidden="1" customHeight="1" x14ac:dyDescent="0.2">
      <c r="E219" s="10" t="s">
        <v>123</v>
      </c>
      <c r="I219" s="10">
        <f t="shared" si="73"/>
        <v>0</v>
      </c>
      <c r="J219" s="10">
        <f t="shared" si="73"/>
        <v>0</v>
      </c>
      <c r="K219" s="10">
        <f t="shared" si="73"/>
        <v>0</v>
      </c>
      <c r="L219" s="10">
        <f t="shared" si="73"/>
        <v>0</v>
      </c>
      <c r="M219" s="24">
        <f t="shared" si="74"/>
        <v>0</v>
      </c>
      <c r="O219" s="24">
        <f t="shared" si="71"/>
        <v>0</v>
      </c>
    </row>
    <row r="220" spans="5:15" ht="18" hidden="1" customHeight="1" x14ac:dyDescent="0.2">
      <c r="E220" s="10" t="s">
        <v>124</v>
      </c>
      <c r="I220" s="10">
        <f t="shared" si="73"/>
        <v>0</v>
      </c>
      <c r="J220" s="10">
        <f t="shared" si="73"/>
        <v>0</v>
      </c>
      <c r="K220" s="10">
        <f t="shared" si="73"/>
        <v>0</v>
      </c>
      <c r="L220" s="10">
        <f t="shared" si="73"/>
        <v>0</v>
      </c>
      <c r="M220" s="24">
        <f t="shared" si="74"/>
        <v>0</v>
      </c>
      <c r="O220" s="24">
        <f t="shared" si="71"/>
        <v>0</v>
      </c>
    </row>
    <row r="221" spans="5:15" ht="18" hidden="1" customHeight="1" x14ac:dyDescent="0.2">
      <c r="E221" s="10" t="s">
        <v>125</v>
      </c>
      <c r="I221" s="10">
        <f t="shared" si="73"/>
        <v>0</v>
      </c>
      <c r="J221" s="10">
        <f t="shared" si="73"/>
        <v>0</v>
      </c>
      <c r="K221" s="10">
        <f t="shared" si="73"/>
        <v>0</v>
      </c>
      <c r="L221" s="10">
        <f t="shared" si="73"/>
        <v>0</v>
      </c>
      <c r="M221" s="24">
        <f t="shared" si="74"/>
        <v>0</v>
      </c>
      <c r="O221" s="24">
        <f t="shared" si="71"/>
        <v>0</v>
      </c>
    </row>
  </sheetData>
  <mergeCells count="90">
    <mergeCell ref="B83:C83"/>
    <mergeCell ref="B84:C84"/>
    <mergeCell ref="B85:C85"/>
    <mergeCell ref="B86:C86"/>
    <mergeCell ref="B82:C82"/>
    <mergeCell ref="B79:C79"/>
    <mergeCell ref="B80:C80"/>
    <mergeCell ref="B71:C71"/>
    <mergeCell ref="B72:C72"/>
    <mergeCell ref="B73:C73"/>
    <mergeCell ref="B74:C74"/>
    <mergeCell ref="B75:C75"/>
    <mergeCell ref="B81:C81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6:C76"/>
    <mergeCell ref="B77:C77"/>
    <mergeCell ref="B78:C78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C7:R7"/>
    <mergeCell ref="B8:C10"/>
    <mergeCell ref="D8:D10"/>
    <mergeCell ref="E8:G8"/>
    <mergeCell ref="H8:H10"/>
    <mergeCell ref="I8:L9"/>
    <mergeCell ref="N8:Q9"/>
    <mergeCell ref="G9:G10"/>
    <mergeCell ref="C6:R6"/>
    <mergeCell ref="B1:R1"/>
    <mergeCell ref="B2:R2"/>
    <mergeCell ref="C3:R3"/>
    <mergeCell ref="C4:R4"/>
    <mergeCell ref="C5:R5"/>
  </mergeCells>
  <pageMargins left="1.1499999999999999" right="0.25" top="0.5" bottom="0.75" header="0.5" footer="0.5"/>
  <pageSetup paperSize="5" scale="70" orientation="landscape" horizontalDpi="0" verticalDpi="0" r:id="rId1"/>
  <headerFooter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39997558519241921"/>
  </sheetPr>
  <dimension ref="A1:V221"/>
  <sheetViews>
    <sheetView showGridLines="0" zoomScale="85" zoomScaleNormal="85" workbookViewId="0">
      <pane xSplit="4" ySplit="11" topLeftCell="E66" activePane="bottomRight" state="frozen"/>
      <selection activeCell="E24" sqref="E24"/>
      <selection pane="topRight" activeCell="E24" sqref="E24"/>
      <selection pane="bottomLeft" activeCell="E24" sqref="E24"/>
      <selection pane="bottomRight" activeCell="G84" sqref="G84"/>
    </sheetView>
  </sheetViews>
  <sheetFormatPr defaultRowHeight="18" customHeight="1" x14ac:dyDescent="0.2"/>
  <cols>
    <col min="1" max="1" width="16.28515625" style="10" hidden="1" customWidth="1"/>
    <col min="2" max="2" width="36.5703125" style="10" bestFit="1" customWidth="1"/>
    <col min="3" max="3" width="21.28515625" style="10" customWidth="1"/>
    <col min="4" max="4" width="22.140625" style="34" customWidth="1"/>
    <col min="5" max="5" width="17.42578125" style="10" customWidth="1"/>
    <col min="6" max="6" width="17.85546875" style="10" customWidth="1"/>
    <col min="7" max="7" width="22.28515625" style="10" customWidth="1"/>
    <col min="8" max="8" width="13.7109375" style="35" customWidth="1"/>
    <col min="9" max="9" width="12.140625" style="10" customWidth="1"/>
    <col min="10" max="11" width="14.140625" style="10" bestFit="1" customWidth="1"/>
    <col min="12" max="12" width="11.7109375" style="10" customWidth="1"/>
    <col min="13" max="13" width="13.5703125" style="10" customWidth="1"/>
    <col min="14" max="14" width="11.5703125" style="10" customWidth="1"/>
    <col min="15" max="15" width="11.28515625" style="10" customWidth="1"/>
    <col min="16" max="17" width="12.5703125" style="10" customWidth="1"/>
    <col min="18" max="18" width="13.5703125" style="8" customWidth="1"/>
    <col min="19" max="19" width="16.5703125" style="10" customWidth="1"/>
    <col min="20" max="20" width="11.85546875" style="8" customWidth="1"/>
    <col min="21" max="21" width="12.28515625" style="10" customWidth="1"/>
    <col min="22" max="22" width="13.140625" style="10" customWidth="1"/>
    <col min="23" max="257" width="9.140625" style="10"/>
    <col min="258" max="258" width="36.5703125" style="10" bestFit="1" customWidth="1"/>
    <col min="259" max="259" width="21.28515625" style="10" customWidth="1"/>
    <col min="260" max="260" width="20.85546875" style="10" bestFit="1" customWidth="1"/>
    <col min="261" max="261" width="14.85546875" style="10" bestFit="1" customWidth="1"/>
    <col min="262" max="262" width="14.140625" style="10" bestFit="1" customWidth="1"/>
    <col min="263" max="264" width="11.42578125" style="10" bestFit="1" customWidth="1"/>
    <col min="265" max="268" width="9.5703125" style="10" bestFit="1" customWidth="1"/>
    <col min="269" max="269" width="14.42578125" style="10" bestFit="1" customWidth="1"/>
    <col min="270" max="273" width="8.42578125" style="10" bestFit="1" customWidth="1"/>
    <col min="274" max="274" width="18" style="10" bestFit="1" customWidth="1"/>
    <col min="275" max="513" width="9.140625" style="10"/>
    <col min="514" max="514" width="36.5703125" style="10" bestFit="1" customWidth="1"/>
    <col min="515" max="515" width="21.28515625" style="10" customWidth="1"/>
    <col min="516" max="516" width="20.85546875" style="10" bestFit="1" customWidth="1"/>
    <col min="517" max="517" width="14.85546875" style="10" bestFit="1" customWidth="1"/>
    <col min="518" max="518" width="14.140625" style="10" bestFit="1" customWidth="1"/>
    <col min="519" max="520" width="11.42578125" style="10" bestFit="1" customWidth="1"/>
    <col min="521" max="524" width="9.5703125" style="10" bestFit="1" customWidth="1"/>
    <col min="525" max="525" width="14.42578125" style="10" bestFit="1" customWidth="1"/>
    <col min="526" max="529" width="8.42578125" style="10" bestFit="1" customWidth="1"/>
    <col min="530" max="530" width="18" style="10" bestFit="1" customWidth="1"/>
    <col min="531" max="769" width="9.140625" style="10"/>
    <col min="770" max="770" width="36.5703125" style="10" bestFit="1" customWidth="1"/>
    <col min="771" max="771" width="21.28515625" style="10" customWidth="1"/>
    <col min="772" max="772" width="20.85546875" style="10" bestFit="1" customWidth="1"/>
    <col min="773" max="773" width="14.85546875" style="10" bestFit="1" customWidth="1"/>
    <col min="774" max="774" width="14.140625" style="10" bestFit="1" customWidth="1"/>
    <col min="775" max="776" width="11.42578125" style="10" bestFit="1" customWidth="1"/>
    <col min="777" max="780" width="9.5703125" style="10" bestFit="1" customWidth="1"/>
    <col min="781" max="781" width="14.42578125" style="10" bestFit="1" customWidth="1"/>
    <col min="782" max="785" width="8.42578125" style="10" bestFit="1" customWidth="1"/>
    <col min="786" max="786" width="18" style="10" bestFit="1" customWidth="1"/>
    <col min="787" max="1025" width="9.140625" style="10"/>
    <col min="1026" max="1026" width="36.5703125" style="10" bestFit="1" customWidth="1"/>
    <col min="1027" max="1027" width="21.28515625" style="10" customWidth="1"/>
    <col min="1028" max="1028" width="20.85546875" style="10" bestFit="1" customWidth="1"/>
    <col min="1029" max="1029" width="14.85546875" style="10" bestFit="1" customWidth="1"/>
    <col min="1030" max="1030" width="14.140625" style="10" bestFit="1" customWidth="1"/>
    <col min="1031" max="1032" width="11.42578125" style="10" bestFit="1" customWidth="1"/>
    <col min="1033" max="1036" width="9.5703125" style="10" bestFit="1" customWidth="1"/>
    <col min="1037" max="1037" width="14.42578125" style="10" bestFit="1" customWidth="1"/>
    <col min="1038" max="1041" width="8.42578125" style="10" bestFit="1" customWidth="1"/>
    <col min="1042" max="1042" width="18" style="10" bestFit="1" customWidth="1"/>
    <col min="1043" max="1281" width="9.140625" style="10"/>
    <col min="1282" max="1282" width="36.5703125" style="10" bestFit="1" customWidth="1"/>
    <col min="1283" max="1283" width="21.28515625" style="10" customWidth="1"/>
    <col min="1284" max="1284" width="20.85546875" style="10" bestFit="1" customWidth="1"/>
    <col min="1285" max="1285" width="14.85546875" style="10" bestFit="1" customWidth="1"/>
    <col min="1286" max="1286" width="14.140625" style="10" bestFit="1" customWidth="1"/>
    <col min="1287" max="1288" width="11.42578125" style="10" bestFit="1" customWidth="1"/>
    <col min="1289" max="1292" width="9.5703125" style="10" bestFit="1" customWidth="1"/>
    <col min="1293" max="1293" width="14.42578125" style="10" bestFit="1" customWidth="1"/>
    <col min="1294" max="1297" width="8.42578125" style="10" bestFit="1" customWidth="1"/>
    <col min="1298" max="1298" width="18" style="10" bestFit="1" customWidth="1"/>
    <col min="1299" max="1537" width="9.140625" style="10"/>
    <col min="1538" max="1538" width="36.5703125" style="10" bestFit="1" customWidth="1"/>
    <col min="1539" max="1539" width="21.28515625" style="10" customWidth="1"/>
    <col min="1540" max="1540" width="20.85546875" style="10" bestFit="1" customWidth="1"/>
    <col min="1541" max="1541" width="14.85546875" style="10" bestFit="1" customWidth="1"/>
    <col min="1542" max="1542" width="14.140625" style="10" bestFit="1" customWidth="1"/>
    <col min="1543" max="1544" width="11.42578125" style="10" bestFit="1" customWidth="1"/>
    <col min="1545" max="1548" width="9.5703125" style="10" bestFit="1" customWidth="1"/>
    <col min="1549" max="1549" width="14.42578125" style="10" bestFit="1" customWidth="1"/>
    <col min="1550" max="1553" width="8.42578125" style="10" bestFit="1" customWidth="1"/>
    <col min="1554" max="1554" width="18" style="10" bestFit="1" customWidth="1"/>
    <col min="1555" max="1793" width="9.140625" style="10"/>
    <col min="1794" max="1794" width="36.5703125" style="10" bestFit="1" customWidth="1"/>
    <col min="1795" max="1795" width="21.28515625" style="10" customWidth="1"/>
    <col min="1796" max="1796" width="20.85546875" style="10" bestFit="1" customWidth="1"/>
    <col min="1797" max="1797" width="14.85546875" style="10" bestFit="1" customWidth="1"/>
    <col min="1798" max="1798" width="14.140625" style="10" bestFit="1" customWidth="1"/>
    <col min="1799" max="1800" width="11.42578125" style="10" bestFit="1" customWidth="1"/>
    <col min="1801" max="1804" width="9.5703125" style="10" bestFit="1" customWidth="1"/>
    <col min="1805" max="1805" width="14.42578125" style="10" bestFit="1" customWidth="1"/>
    <col min="1806" max="1809" width="8.42578125" style="10" bestFit="1" customWidth="1"/>
    <col min="1810" max="1810" width="18" style="10" bestFit="1" customWidth="1"/>
    <col min="1811" max="2049" width="9.140625" style="10"/>
    <col min="2050" max="2050" width="36.5703125" style="10" bestFit="1" customWidth="1"/>
    <col min="2051" max="2051" width="21.28515625" style="10" customWidth="1"/>
    <col min="2052" max="2052" width="20.85546875" style="10" bestFit="1" customWidth="1"/>
    <col min="2053" max="2053" width="14.85546875" style="10" bestFit="1" customWidth="1"/>
    <col min="2054" max="2054" width="14.140625" style="10" bestFit="1" customWidth="1"/>
    <col min="2055" max="2056" width="11.42578125" style="10" bestFit="1" customWidth="1"/>
    <col min="2057" max="2060" width="9.5703125" style="10" bestFit="1" customWidth="1"/>
    <col min="2061" max="2061" width="14.42578125" style="10" bestFit="1" customWidth="1"/>
    <col min="2062" max="2065" width="8.42578125" style="10" bestFit="1" customWidth="1"/>
    <col min="2066" max="2066" width="18" style="10" bestFit="1" customWidth="1"/>
    <col min="2067" max="2305" width="9.140625" style="10"/>
    <col min="2306" max="2306" width="36.5703125" style="10" bestFit="1" customWidth="1"/>
    <col min="2307" max="2307" width="21.28515625" style="10" customWidth="1"/>
    <col min="2308" max="2308" width="20.85546875" style="10" bestFit="1" customWidth="1"/>
    <col min="2309" max="2309" width="14.85546875" style="10" bestFit="1" customWidth="1"/>
    <col min="2310" max="2310" width="14.140625" style="10" bestFit="1" customWidth="1"/>
    <col min="2311" max="2312" width="11.42578125" style="10" bestFit="1" customWidth="1"/>
    <col min="2313" max="2316" width="9.5703125" style="10" bestFit="1" customWidth="1"/>
    <col min="2317" max="2317" width="14.42578125" style="10" bestFit="1" customWidth="1"/>
    <col min="2318" max="2321" width="8.42578125" style="10" bestFit="1" customWidth="1"/>
    <col min="2322" max="2322" width="18" style="10" bestFit="1" customWidth="1"/>
    <col min="2323" max="2561" width="9.140625" style="10"/>
    <col min="2562" max="2562" width="36.5703125" style="10" bestFit="1" customWidth="1"/>
    <col min="2563" max="2563" width="21.28515625" style="10" customWidth="1"/>
    <col min="2564" max="2564" width="20.85546875" style="10" bestFit="1" customWidth="1"/>
    <col min="2565" max="2565" width="14.85546875" style="10" bestFit="1" customWidth="1"/>
    <col min="2566" max="2566" width="14.140625" style="10" bestFit="1" customWidth="1"/>
    <col min="2567" max="2568" width="11.42578125" style="10" bestFit="1" customWidth="1"/>
    <col min="2569" max="2572" width="9.5703125" style="10" bestFit="1" customWidth="1"/>
    <col min="2573" max="2573" width="14.42578125" style="10" bestFit="1" customWidth="1"/>
    <col min="2574" max="2577" width="8.42578125" style="10" bestFit="1" customWidth="1"/>
    <col min="2578" max="2578" width="18" style="10" bestFit="1" customWidth="1"/>
    <col min="2579" max="2817" width="9.140625" style="10"/>
    <col min="2818" max="2818" width="36.5703125" style="10" bestFit="1" customWidth="1"/>
    <col min="2819" max="2819" width="21.28515625" style="10" customWidth="1"/>
    <col min="2820" max="2820" width="20.85546875" style="10" bestFit="1" customWidth="1"/>
    <col min="2821" max="2821" width="14.85546875" style="10" bestFit="1" customWidth="1"/>
    <col min="2822" max="2822" width="14.140625" style="10" bestFit="1" customWidth="1"/>
    <col min="2823" max="2824" width="11.42578125" style="10" bestFit="1" customWidth="1"/>
    <col min="2825" max="2828" width="9.5703125" style="10" bestFit="1" customWidth="1"/>
    <col min="2829" max="2829" width="14.42578125" style="10" bestFit="1" customWidth="1"/>
    <col min="2830" max="2833" width="8.42578125" style="10" bestFit="1" customWidth="1"/>
    <col min="2834" max="2834" width="18" style="10" bestFit="1" customWidth="1"/>
    <col min="2835" max="3073" width="9.140625" style="10"/>
    <col min="3074" max="3074" width="36.5703125" style="10" bestFit="1" customWidth="1"/>
    <col min="3075" max="3075" width="21.28515625" style="10" customWidth="1"/>
    <col min="3076" max="3076" width="20.85546875" style="10" bestFit="1" customWidth="1"/>
    <col min="3077" max="3077" width="14.85546875" style="10" bestFit="1" customWidth="1"/>
    <col min="3078" max="3078" width="14.140625" style="10" bestFit="1" customWidth="1"/>
    <col min="3079" max="3080" width="11.42578125" style="10" bestFit="1" customWidth="1"/>
    <col min="3081" max="3084" width="9.5703125" style="10" bestFit="1" customWidth="1"/>
    <col min="3085" max="3085" width="14.42578125" style="10" bestFit="1" customWidth="1"/>
    <col min="3086" max="3089" width="8.42578125" style="10" bestFit="1" customWidth="1"/>
    <col min="3090" max="3090" width="18" style="10" bestFit="1" customWidth="1"/>
    <col min="3091" max="3329" width="9.140625" style="10"/>
    <col min="3330" max="3330" width="36.5703125" style="10" bestFit="1" customWidth="1"/>
    <col min="3331" max="3331" width="21.28515625" style="10" customWidth="1"/>
    <col min="3332" max="3332" width="20.85546875" style="10" bestFit="1" customWidth="1"/>
    <col min="3333" max="3333" width="14.85546875" style="10" bestFit="1" customWidth="1"/>
    <col min="3334" max="3334" width="14.140625" style="10" bestFit="1" customWidth="1"/>
    <col min="3335" max="3336" width="11.42578125" style="10" bestFit="1" customWidth="1"/>
    <col min="3337" max="3340" width="9.5703125" style="10" bestFit="1" customWidth="1"/>
    <col min="3341" max="3341" width="14.42578125" style="10" bestFit="1" customWidth="1"/>
    <col min="3342" max="3345" width="8.42578125" style="10" bestFit="1" customWidth="1"/>
    <col min="3346" max="3346" width="18" style="10" bestFit="1" customWidth="1"/>
    <col min="3347" max="3585" width="9.140625" style="10"/>
    <col min="3586" max="3586" width="36.5703125" style="10" bestFit="1" customWidth="1"/>
    <col min="3587" max="3587" width="21.28515625" style="10" customWidth="1"/>
    <col min="3588" max="3588" width="20.85546875" style="10" bestFit="1" customWidth="1"/>
    <col min="3589" max="3589" width="14.85546875" style="10" bestFit="1" customWidth="1"/>
    <col min="3590" max="3590" width="14.140625" style="10" bestFit="1" customWidth="1"/>
    <col min="3591" max="3592" width="11.42578125" style="10" bestFit="1" customWidth="1"/>
    <col min="3593" max="3596" width="9.5703125" style="10" bestFit="1" customWidth="1"/>
    <col min="3597" max="3597" width="14.42578125" style="10" bestFit="1" customWidth="1"/>
    <col min="3598" max="3601" width="8.42578125" style="10" bestFit="1" customWidth="1"/>
    <col min="3602" max="3602" width="18" style="10" bestFit="1" customWidth="1"/>
    <col min="3603" max="3841" width="9.140625" style="10"/>
    <col min="3842" max="3842" width="36.5703125" style="10" bestFit="1" customWidth="1"/>
    <col min="3843" max="3843" width="21.28515625" style="10" customWidth="1"/>
    <col min="3844" max="3844" width="20.85546875" style="10" bestFit="1" customWidth="1"/>
    <col min="3845" max="3845" width="14.85546875" style="10" bestFit="1" customWidth="1"/>
    <col min="3846" max="3846" width="14.140625" style="10" bestFit="1" customWidth="1"/>
    <col min="3847" max="3848" width="11.42578125" style="10" bestFit="1" customWidth="1"/>
    <col min="3849" max="3852" width="9.5703125" style="10" bestFit="1" customWidth="1"/>
    <col min="3853" max="3853" width="14.42578125" style="10" bestFit="1" customWidth="1"/>
    <col min="3854" max="3857" width="8.42578125" style="10" bestFit="1" customWidth="1"/>
    <col min="3858" max="3858" width="18" style="10" bestFit="1" customWidth="1"/>
    <col min="3859" max="4097" width="9.140625" style="10"/>
    <col min="4098" max="4098" width="36.5703125" style="10" bestFit="1" customWidth="1"/>
    <col min="4099" max="4099" width="21.28515625" style="10" customWidth="1"/>
    <col min="4100" max="4100" width="20.85546875" style="10" bestFit="1" customWidth="1"/>
    <col min="4101" max="4101" width="14.85546875" style="10" bestFit="1" customWidth="1"/>
    <col min="4102" max="4102" width="14.140625" style="10" bestFit="1" customWidth="1"/>
    <col min="4103" max="4104" width="11.42578125" style="10" bestFit="1" customWidth="1"/>
    <col min="4105" max="4108" width="9.5703125" style="10" bestFit="1" customWidth="1"/>
    <col min="4109" max="4109" width="14.42578125" style="10" bestFit="1" customWidth="1"/>
    <col min="4110" max="4113" width="8.42578125" style="10" bestFit="1" customWidth="1"/>
    <col min="4114" max="4114" width="18" style="10" bestFit="1" customWidth="1"/>
    <col min="4115" max="4353" width="9.140625" style="10"/>
    <col min="4354" max="4354" width="36.5703125" style="10" bestFit="1" customWidth="1"/>
    <col min="4355" max="4355" width="21.28515625" style="10" customWidth="1"/>
    <col min="4356" max="4356" width="20.85546875" style="10" bestFit="1" customWidth="1"/>
    <col min="4357" max="4357" width="14.85546875" style="10" bestFit="1" customWidth="1"/>
    <col min="4358" max="4358" width="14.140625" style="10" bestFit="1" customWidth="1"/>
    <col min="4359" max="4360" width="11.42578125" style="10" bestFit="1" customWidth="1"/>
    <col min="4361" max="4364" width="9.5703125" style="10" bestFit="1" customWidth="1"/>
    <col min="4365" max="4365" width="14.42578125" style="10" bestFit="1" customWidth="1"/>
    <col min="4366" max="4369" width="8.42578125" style="10" bestFit="1" customWidth="1"/>
    <col min="4370" max="4370" width="18" style="10" bestFit="1" customWidth="1"/>
    <col min="4371" max="4609" width="9.140625" style="10"/>
    <col min="4610" max="4610" width="36.5703125" style="10" bestFit="1" customWidth="1"/>
    <col min="4611" max="4611" width="21.28515625" style="10" customWidth="1"/>
    <col min="4612" max="4612" width="20.85546875" style="10" bestFit="1" customWidth="1"/>
    <col min="4613" max="4613" width="14.85546875" style="10" bestFit="1" customWidth="1"/>
    <col min="4614" max="4614" width="14.140625" style="10" bestFit="1" customWidth="1"/>
    <col min="4615" max="4616" width="11.42578125" style="10" bestFit="1" customWidth="1"/>
    <col min="4617" max="4620" width="9.5703125" style="10" bestFit="1" customWidth="1"/>
    <col min="4621" max="4621" width="14.42578125" style="10" bestFit="1" customWidth="1"/>
    <col min="4622" max="4625" width="8.42578125" style="10" bestFit="1" customWidth="1"/>
    <col min="4626" max="4626" width="18" style="10" bestFit="1" customWidth="1"/>
    <col min="4627" max="4865" width="9.140625" style="10"/>
    <col min="4866" max="4866" width="36.5703125" style="10" bestFit="1" customWidth="1"/>
    <col min="4867" max="4867" width="21.28515625" style="10" customWidth="1"/>
    <col min="4868" max="4868" width="20.85546875" style="10" bestFit="1" customWidth="1"/>
    <col min="4869" max="4869" width="14.85546875" style="10" bestFit="1" customWidth="1"/>
    <col min="4870" max="4870" width="14.140625" style="10" bestFit="1" customWidth="1"/>
    <col min="4871" max="4872" width="11.42578125" style="10" bestFit="1" customWidth="1"/>
    <col min="4873" max="4876" width="9.5703125" style="10" bestFit="1" customWidth="1"/>
    <col min="4877" max="4877" width="14.42578125" style="10" bestFit="1" customWidth="1"/>
    <col min="4878" max="4881" width="8.42578125" style="10" bestFit="1" customWidth="1"/>
    <col min="4882" max="4882" width="18" style="10" bestFit="1" customWidth="1"/>
    <col min="4883" max="5121" width="9.140625" style="10"/>
    <col min="5122" max="5122" width="36.5703125" style="10" bestFit="1" customWidth="1"/>
    <col min="5123" max="5123" width="21.28515625" style="10" customWidth="1"/>
    <col min="5124" max="5124" width="20.85546875" style="10" bestFit="1" customWidth="1"/>
    <col min="5125" max="5125" width="14.85546875" style="10" bestFit="1" customWidth="1"/>
    <col min="5126" max="5126" width="14.140625" style="10" bestFit="1" customWidth="1"/>
    <col min="5127" max="5128" width="11.42578125" style="10" bestFit="1" customWidth="1"/>
    <col min="5129" max="5132" width="9.5703125" style="10" bestFit="1" customWidth="1"/>
    <col min="5133" max="5133" width="14.42578125" style="10" bestFit="1" customWidth="1"/>
    <col min="5134" max="5137" width="8.42578125" style="10" bestFit="1" customWidth="1"/>
    <col min="5138" max="5138" width="18" style="10" bestFit="1" customWidth="1"/>
    <col min="5139" max="5377" width="9.140625" style="10"/>
    <col min="5378" max="5378" width="36.5703125" style="10" bestFit="1" customWidth="1"/>
    <col min="5379" max="5379" width="21.28515625" style="10" customWidth="1"/>
    <col min="5380" max="5380" width="20.85546875" style="10" bestFit="1" customWidth="1"/>
    <col min="5381" max="5381" width="14.85546875" style="10" bestFit="1" customWidth="1"/>
    <col min="5382" max="5382" width="14.140625" style="10" bestFit="1" customWidth="1"/>
    <col min="5383" max="5384" width="11.42578125" style="10" bestFit="1" customWidth="1"/>
    <col min="5385" max="5388" width="9.5703125" style="10" bestFit="1" customWidth="1"/>
    <col min="5389" max="5389" width="14.42578125" style="10" bestFit="1" customWidth="1"/>
    <col min="5390" max="5393" width="8.42578125" style="10" bestFit="1" customWidth="1"/>
    <col min="5394" max="5394" width="18" style="10" bestFit="1" customWidth="1"/>
    <col min="5395" max="5633" width="9.140625" style="10"/>
    <col min="5634" max="5634" width="36.5703125" style="10" bestFit="1" customWidth="1"/>
    <col min="5635" max="5635" width="21.28515625" style="10" customWidth="1"/>
    <col min="5636" max="5636" width="20.85546875" style="10" bestFit="1" customWidth="1"/>
    <col min="5637" max="5637" width="14.85546875" style="10" bestFit="1" customWidth="1"/>
    <col min="5638" max="5638" width="14.140625" style="10" bestFit="1" customWidth="1"/>
    <col min="5639" max="5640" width="11.42578125" style="10" bestFit="1" customWidth="1"/>
    <col min="5641" max="5644" width="9.5703125" style="10" bestFit="1" customWidth="1"/>
    <col min="5645" max="5645" width="14.42578125" style="10" bestFit="1" customWidth="1"/>
    <col min="5646" max="5649" width="8.42578125" style="10" bestFit="1" customWidth="1"/>
    <col min="5650" max="5650" width="18" style="10" bestFit="1" customWidth="1"/>
    <col min="5651" max="5889" width="9.140625" style="10"/>
    <col min="5890" max="5890" width="36.5703125" style="10" bestFit="1" customWidth="1"/>
    <col min="5891" max="5891" width="21.28515625" style="10" customWidth="1"/>
    <col min="5892" max="5892" width="20.85546875" style="10" bestFit="1" customWidth="1"/>
    <col min="5893" max="5893" width="14.85546875" style="10" bestFit="1" customWidth="1"/>
    <col min="5894" max="5894" width="14.140625" style="10" bestFit="1" customWidth="1"/>
    <col min="5895" max="5896" width="11.42578125" style="10" bestFit="1" customWidth="1"/>
    <col min="5897" max="5900" width="9.5703125" style="10" bestFit="1" customWidth="1"/>
    <col min="5901" max="5901" width="14.42578125" style="10" bestFit="1" customWidth="1"/>
    <col min="5902" max="5905" width="8.42578125" style="10" bestFit="1" customWidth="1"/>
    <col min="5906" max="5906" width="18" style="10" bestFit="1" customWidth="1"/>
    <col min="5907" max="6145" width="9.140625" style="10"/>
    <col min="6146" max="6146" width="36.5703125" style="10" bestFit="1" customWidth="1"/>
    <col min="6147" max="6147" width="21.28515625" style="10" customWidth="1"/>
    <col min="6148" max="6148" width="20.85546875" style="10" bestFit="1" customWidth="1"/>
    <col min="6149" max="6149" width="14.85546875" style="10" bestFit="1" customWidth="1"/>
    <col min="6150" max="6150" width="14.140625" style="10" bestFit="1" customWidth="1"/>
    <col min="6151" max="6152" width="11.42578125" style="10" bestFit="1" customWidth="1"/>
    <col min="6153" max="6156" width="9.5703125" style="10" bestFit="1" customWidth="1"/>
    <col min="6157" max="6157" width="14.42578125" style="10" bestFit="1" customWidth="1"/>
    <col min="6158" max="6161" width="8.42578125" style="10" bestFit="1" customWidth="1"/>
    <col min="6162" max="6162" width="18" style="10" bestFit="1" customWidth="1"/>
    <col min="6163" max="6401" width="9.140625" style="10"/>
    <col min="6402" max="6402" width="36.5703125" style="10" bestFit="1" customWidth="1"/>
    <col min="6403" max="6403" width="21.28515625" style="10" customWidth="1"/>
    <col min="6404" max="6404" width="20.85546875" style="10" bestFit="1" customWidth="1"/>
    <col min="6405" max="6405" width="14.85546875" style="10" bestFit="1" customWidth="1"/>
    <col min="6406" max="6406" width="14.140625" style="10" bestFit="1" customWidth="1"/>
    <col min="6407" max="6408" width="11.42578125" style="10" bestFit="1" customWidth="1"/>
    <col min="6409" max="6412" width="9.5703125" style="10" bestFit="1" customWidth="1"/>
    <col min="6413" max="6413" width="14.42578125" style="10" bestFit="1" customWidth="1"/>
    <col min="6414" max="6417" width="8.42578125" style="10" bestFit="1" customWidth="1"/>
    <col min="6418" max="6418" width="18" style="10" bestFit="1" customWidth="1"/>
    <col min="6419" max="6657" width="9.140625" style="10"/>
    <col min="6658" max="6658" width="36.5703125" style="10" bestFit="1" customWidth="1"/>
    <col min="6659" max="6659" width="21.28515625" style="10" customWidth="1"/>
    <col min="6660" max="6660" width="20.85546875" style="10" bestFit="1" customWidth="1"/>
    <col min="6661" max="6661" width="14.85546875" style="10" bestFit="1" customWidth="1"/>
    <col min="6662" max="6662" width="14.140625" style="10" bestFit="1" customWidth="1"/>
    <col min="6663" max="6664" width="11.42578125" style="10" bestFit="1" customWidth="1"/>
    <col min="6665" max="6668" width="9.5703125" style="10" bestFit="1" customWidth="1"/>
    <col min="6669" max="6669" width="14.42578125" style="10" bestFit="1" customWidth="1"/>
    <col min="6670" max="6673" width="8.42578125" style="10" bestFit="1" customWidth="1"/>
    <col min="6674" max="6674" width="18" style="10" bestFit="1" customWidth="1"/>
    <col min="6675" max="6913" width="9.140625" style="10"/>
    <col min="6914" max="6914" width="36.5703125" style="10" bestFit="1" customWidth="1"/>
    <col min="6915" max="6915" width="21.28515625" style="10" customWidth="1"/>
    <col min="6916" max="6916" width="20.85546875" style="10" bestFit="1" customWidth="1"/>
    <col min="6917" max="6917" width="14.85546875" style="10" bestFit="1" customWidth="1"/>
    <col min="6918" max="6918" width="14.140625" style="10" bestFit="1" customWidth="1"/>
    <col min="6919" max="6920" width="11.42578125" style="10" bestFit="1" customWidth="1"/>
    <col min="6921" max="6924" width="9.5703125" style="10" bestFit="1" customWidth="1"/>
    <col min="6925" max="6925" width="14.42578125" style="10" bestFit="1" customWidth="1"/>
    <col min="6926" max="6929" width="8.42578125" style="10" bestFit="1" customWidth="1"/>
    <col min="6930" max="6930" width="18" style="10" bestFit="1" customWidth="1"/>
    <col min="6931" max="7169" width="9.140625" style="10"/>
    <col min="7170" max="7170" width="36.5703125" style="10" bestFit="1" customWidth="1"/>
    <col min="7171" max="7171" width="21.28515625" style="10" customWidth="1"/>
    <col min="7172" max="7172" width="20.85546875" style="10" bestFit="1" customWidth="1"/>
    <col min="7173" max="7173" width="14.85546875" style="10" bestFit="1" customWidth="1"/>
    <col min="7174" max="7174" width="14.140625" style="10" bestFit="1" customWidth="1"/>
    <col min="7175" max="7176" width="11.42578125" style="10" bestFit="1" customWidth="1"/>
    <col min="7177" max="7180" width="9.5703125" style="10" bestFit="1" customWidth="1"/>
    <col min="7181" max="7181" width="14.42578125" style="10" bestFit="1" customWidth="1"/>
    <col min="7182" max="7185" width="8.42578125" style="10" bestFit="1" customWidth="1"/>
    <col min="7186" max="7186" width="18" style="10" bestFit="1" customWidth="1"/>
    <col min="7187" max="7425" width="9.140625" style="10"/>
    <col min="7426" max="7426" width="36.5703125" style="10" bestFit="1" customWidth="1"/>
    <col min="7427" max="7427" width="21.28515625" style="10" customWidth="1"/>
    <col min="7428" max="7428" width="20.85546875" style="10" bestFit="1" customWidth="1"/>
    <col min="7429" max="7429" width="14.85546875" style="10" bestFit="1" customWidth="1"/>
    <col min="7430" max="7430" width="14.140625" style="10" bestFit="1" customWidth="1"/>
    <col min="7431" max="7432" width="11.42578125" style="10" bestFit="1" customWidth="1"/>
    <col min="7433" max="7436" width="9.5703125" style="10" bestFit="1" customWidth="1"/>
    <col min="7437" max="7437" width="14.42578125" style="10" bestFit="1" customWidth="1"/>
    <col min="7438" max="7441" width="8.42578125" style="10" bestFit="1" customWidth="1"/>
    <col min="7442" max="7442" width="18" style="10" bestFit="1" customWidth="1"/>
    <col min="7443" max="7681" width="9.140625" style="10"/>
    <col min="7682" max="7682" width="36.5703125" style="10" bestFit="1" customWidth="1"/>
    <col min="7683" max="7683" width="21.28515625" style="10" customWidth="1"/>
    <col min="7684" max="7684" width="20.85546875" style="10" bestFit="1" customWidth="1"/>
    <col min="7685" max="7685" width="14.85546875" style="10" bestFit="1" customWidth="1"/>
    <col min="7686" max="7686" width="14.140625" style="10" bestFit="1" customWidth="1"/>
    <col min="7687" max="7688" width="11.42578125" style="10" bestFit="1" customWidth="1"/>
    <col min="7689" max="7692" width="9.5703125" style="10" bestFit="1" customWidth="1"/>
    <col min="7693" max="7693" width="14.42578125" style="10" bestFit="1" customWidth="1"/>
    <col min="7694" max="7697" width="8.42578125" style="10" bestFit="1" customWidth="1"/>
    <col min="7698" max="7698" width="18" style="10" bestFit="1" customWidth="1"/>
    <col min="7699" max="7937" width="9.140625" style="10"/>
    <col min="7938" max="7938" width="36.5703125" style="10" bestFit="1" customWidth="1"/>
    <col min="7939" max="7939" width="21.28515625" style="10" customWidth="1"/>
    <col min="7940" max="7940" width="20.85546875" style="10" bestFit="1" customWidth="1"/>
    <col min="7941" max="7941" width="14.85546875" style="10" bestFit="1" customWidth="1"/>
    <col min="7942" max="7942" width="14.140625" style="10" bestFit="1" customWidth="1"/>
    <col min="7943" max="7944" width="11.42578125" style="10" bestFit="1" customWidth="1"/>
    <col min="7945" max="7948" width="9.5703125" style="10" bestFit="1" customWidth="1"/>
    <col min="7949" max="7949" width="14.42578125" style="10" bestFit="1" customWidth="1"/>
    <col min="7950" max="7953" width="8.42578125" style="10" bestFit="1" customWidth="1"/>
    <col min="7954" max="7954" width="18" style="10" bestFit="1" customWidth="1"/>
    <col min="7955" max="8193" width="9.140625" style="10"/>
    <col min="8194" max="8194" width="36.5703125" style="10" bestFit="1" customWidth="1"/>
    <col min="8195" max="8195" width="21.28515625" style="10" customWidth="1"/>
    <col min="8196" max="8196" width="20.85546875" style="10" bestFit="1" customWidth="1"/>
    <col min="8197" max="8197" width="14.85546875" style="10" bestFit="1" customWidth="1"/>
    <col min="8198" max="8198" width="14.140625" style="10" bestFit="1" customWidth="1"/>
    <col min="8199" max="8200" width="11.42578125" style="10" bestFit="1" customWidth="1"/>
    <col min="8201" max="8204" width="9.5703125" style="10" bestFit="1" customWidth="1"/>
    <col min="8205" max="8205" width="14.42578125" style="10" bestFit="1" customWidth="1"/>
    <col min="8206" max="8209" width="8.42578125" style="10" bestFit="1" customWidth="1"/>
    <col min="8210" max="8210" width="18" style="10" bestFit="1" customWidth="1"/>
    <col min="8211" max="8449" width="9.140625" style="10"/>
    <col min="8450" max="8450" width="36.5703125" style="10" bestFit="1" customWidth="1"/>
    <col min="8451" max="8451" width="21.28515625" style="10" customWidth="1"/>
    <col min="8452" max="8452" width="20.85546875" style="10" bestFit="1" customWidth="1"/>
    <col min="8453" max="8453" width="14.85546875" style="10" bestFit="1" customWidth="1"/>
    <col min="8454" max="8454" width="14.140625" style="10" bestFit="1" customWidth="1"/>
    <col min="8455" max="8456" width="11.42578125" style="10" bestFit="1" customWidth="1"/>
    <col min="8457" max="8460" width="9.5703125" style="10" bestFit="1" customWidth="1"/>
    <col min="8461" max="8461" width="14.42578125" style="10" bestFit="1" customWidth="1"/>
    <col min="8462" max="8465" width="8.42578125" style="10" bestFit="1" customWidth="1"/>
    <col min="8466" max="8466" width="18" style="10" bestFit="1" customWidth="1"/>
    <col min="8467" max="8705" width="9.140625" style="10"/>
    <col min="8706" max="8706" width="36.5703125" style="10" bestFit="1" customWidth="1"/>
    <col min="8707" max="8707" width="21.28515625" style="10" customWidth="1"/>
    <col min="8708" max="8708" width="20.85546875" style="10" bestFit="1" customWidth="1"/>
    <col min="8709" max="8709" width="14.85546875" style="10" bestFit="1" customWidth="1"/>
    <col min="8710" max="8710" width="14.140625" style="10" bestFit="1" customWidth="1"/>
    <col min="8711" max="8712" width="11.42578125" style="10" bestFit="1" customWidth="1"/>
    <col min="8713" max="8716" width="9.5703125" style="10" bestFit="1" customWidth="1"/>
    <col min="8717" max="8717" width="14.42578125" style="10" bestFit="1" customWidth="1"/>
    <col min="8718" max="8721" width="8.42578125" style="10" bestFit="1" customWidth="1"/>
    <col min="8722" max="8722" width="18" style="10" bestFit="1" customWidth="1"/>
    <col min="8723" max="8961" width="9.140625" style="10"/>
    <col min="8962" max="8962" width="36.5703125" style="10" bestFit="1" customWidth="1"/>
    <col min="8963" max="8963" width="21.28515625" style="10" customWidth="1"/>
    <col min="8964" max="8964" width="20.85546875" style="10" bestFit="1" customWidth="1"/>
    <col min="8965" max="8965" width="14.85546875" style="10" bestFit="1" customWidth="1"/>
    <col min="8966" max="8966" width="14.140625" style="10" bestFit="1" customWidth="1"/>
    <col min="8967" max="8968" width="11.42578125" style="10" bestFit="1" customWidth="1"/>
    <col min="8969" max="8972" width="9.5703125" style="10" bestFit="1" customWidth="1"/>
    <col min="8973" max="8973" width="14.42578125" style="10" bestFit="1" customWidth="1"/>
    <col min="8974" max="8977" width="8.42578125" style="10" bestFit="1" customWidth="1"/>
    <col min="8978" max="8978" width="18" style="10" bestFit="1" customWidth="1"/>
    <col min="8979" max="9217" width="9.140625" style="10"/>
    <col min="9218" max="9218" width="36.5703125" style="10" bestFit="1" customWidth="1"/>
    <col min="9219" max="9219" width="21.28515625" style="10" customWidth="1"/>
    <col min="9220" max="9220" width="20.85546875" style="10" bestFit="1" customWidth="1"/>
    <col min="9221" max="9221" width="14.85546875" style="10" bestFit="1" customWidth="1"/>
    <col min="9222" max="9222" width="14.140625" style="10" bestFit="1" customWidth="1"/>
    <col min="9223" max="9224" width="11.42578125" style="10" bestFit="1" customWidth="1"/>
    <col min="9225" max="9228" width="9.5703125" style="10" bestFit="1" customWidth="1"/>
    <col min="9229" max="9229" width="14.42578125" style="10" bestFit="1" customWidth="1"/>
    <col min="9230" max="9233" width="8.42578125" style="10" bestFit="1" customWidth="1"/>
    <col min="9234" max="9234" width="18" style="10" bestFit="1" customWidth="1"/>
    <col min="9235" max="9473" width="9.140625" style="10"/>
    <col min="9474" max="9474" width="36.5703125" style="10" bestFit="1" customWidth="1"/>
    <col min="9475" max="9475" width="21.28515625" style="10" customWidth="1"/>
    <col min="9476" max="9476" width="20.85546875" style="10" bestFit="1" customWidth="1"/>
    <col min="9477" max="9477" width="14.85546875" style="10" bestFit="1" customWidth="1"/>
    <col min="9478" max="9478" width="14.140625" style="10" bestFit="1" customWidth="1"/>
    <col min="9479" max="9480" width="11.42578125" style="10" bestFit="1" customWidth="1"/>
    <col min="9481" max="9484" width="9.5703125" style="10" bestFit="1" customWidth="1"/>
    <col min="9485" max="9485" width="14.42578125" style="10" bestFit="1" customWidth="1"/>
    <col min="9486" max="9489" width="8.42578125" style="10" bestFit="1" customWidth="1"/>
    <col min="9490" max="9490" width="18" style="10" bestFit="1" customWidth="1"/>
    <col min="9491" max="9729" width="9.140625" style="10"/>
    <col min="9730" max="9730" width="36.5703125" style="10" bestFit="1" customWidth="1"/>
    <col min="9731" max="9731" width="21.28515625" style="10" customWidth="1"/>
    <col min="9732" max="9732" width="20.85546875" style="10" bestFit="1" customWidth="1"/>
    <col min="9733" max="9733" width="14.85546875" style="10" bestFit="1" customWidth="1"/>
    <col min="9734" max="9734" width="14.140625" style="10" bestFit="1" customWidth="1"/>
    <col min="9735" max="9736" width="11.42578125" style="10" bestFit="1" customWidth="1"/>
    <col min="9737" max="9740" width="9.5703125" style="10" bestFit="1" customWidth="1"/>
    <col min="9741" max="9741" width="14.42578125" style="10" bestFit="1" customWidth="1"/>
    <col min="9742" max="9745" width="8.42578125" style="10" bestFit="1" customWidth="1"/>
    <col min="9746" max="9746" width="18" style="10" bestFit="1" customWidth="1"/>
    <col min="9747" max="9985" width="9.140625" style="10"/>
    <col min="9986" max="9986" width="36.5703125" style="10" bestFit="1" customWidth="1"/>
    <col min="9987" max="9987" width="21.28515625" style="10" customWidth="1"/>
    <col min="9988" max="9988" width="20.85546875" style="10" bestFit="1" customWidth="1"/>
    <col min="9989" max="9989" width="14.85546875" style="10" bestFit="1" customWidth="1"/>
    <col min="9990" max="9990" width="14.140625" style="10" bestFit="1" customWidth="1"/>
    <col min="9991" max="9992" width="11.42578125" style="10" bestFit="1" customWidth="1"/>
    <col min="9993" max="9996" width="9.5703125" style="10" bestFit="1" customWidth="1"/>
    <col min="9997" max="9997" width="14.42578125" style="10" bestFit="1" customWidth="1"/>
    <col min="9998" max="10001" width="8.42578125" style="10" bestFit="1" customWidth="1"/>
    <col min="10002" max="10002" width="18" style="10" bestFit="1" customWidth="1"/>
    <col min="10003" max="10241" width="9.140625" style="10"/>
    <col min="10242" max="10242" width="36.5703125" style="10" bestFit="1" customWidth="1"/>
    <col min="10243" max="10243" width="21.28515625" style="10" customWidth="1"/>
    <col min="10244" max="10244" width="20.85546875" style="10" bestFit="1" customWidth="1"/>
    <col min="10245" max="10245" width="14.85546875" style="10" bestFit="1" customWidth="1"/>
    <col min="10246" max="10246" width="14.140625" style="10" bestFit="1" customWidth="1"/>
    <col min="10247" max="10248" width="11.42578125" style="10" bestFit="1" customWidth="1"/>
    <col min="10249" max="10252" width="9.5703125" style="10" bestFit="1" customWidth="1"/>
    <col min="10253" max="10253" width="14.42578125" style="10" bestFit="1" customWidth="1"/>
    <col min="10254" max="10257" width="8.42578125" style="10" bestFit="1" customWidth="1"/>
    <col min="10258" max="10258" width="18" style="10" bestFit="1" customWidth="1"/>
    <col min="10259" max="10497" width="9.140625" style="10"/>
    <col min="10498" max="10498" width="36.5703125" style="10" bestFit="1" customWidth="1"/>
    <col min="10499" max="10499" width="21.28515625" style="10" customWidth="1"/>
    <col min="10500" max="10500" width="20.85546875" style="10" bestFit="1" customWidth="1"/>
    <col min="10501" max="10501" width="14.85546875" style="10" bestFit="1" customWidth="1"/>
    <col min="10502" max="10502" width="14.140625" style="10" bestFit="1" customWidth="1"/>
    <col min="10503" max="10504" width="11.42578125" style="10" bestFit="1" customWidth="1"/>
    <col min="10505" max="10508" width="9.5703125" style="10" bestFit="1" customWidth="1"/>
    <col min="10509" max="10509" width="14.42578125" style="10" bestFit="1" customWidth="1"/>
    <col min="10510" max="10513" width="8.42578125" style="10" bestFit="1" customWidth="1"/>
    <col min="10514" max="10514" width="18" style="10" bestFit="1" customWidth="1"/>
    <col min="10515" max="10753" width="9.140625" style="10"/>
    <col min="10754" max="10754" width="36.5703125" style="10" bestFit="1" customWidth="1"/>
    <col min="10755" max="10755" width="21.28515625" style="10" customWidth="1"/>
    <col min="10756" max="10756" width="20.85546875" style="10" bestFit="1" customWidth="1"/>
    <col min="10757" max="10757" width="14.85546875" style="10" bestFit="1" customWidth="1"/>
    <col min="10758" max="10758" width="14.140625" style="10" bestFit="1" customWidth="1"/>
    <col min="10759" max="10760" width="11.42578125" style="10" bestFit="1" customWidth="1"/>
    <col min="10761" max="10764" width="9.5703125" style="10" bestFit="1" customWidth="1"/>
    <col min="10765" max="10765" width="14.42578125" style="10" bestFit="1" customWidth="1"/>
    <col min="10766" max="10769" width="8.42578125" style="10" bestFit="1" customWidth="1"/>
    <col min="10770" max="10770" width="18" style="10" bestFit="1" customWidth="1"/>
    <col min="10771" max="11009" width="9.140625" style="10"/>
    <col min="11010" max="11010" width="36.5703125" style="10" bestFit="1" customWidth="1"/>
    <col min="11011" max="11011" width="21.28515625" style="10" customWidth="1"/>
    <col min="11012" max="11012" width="20.85546875" style="10" bestFit="1" customWidth="1"/>
    <col min="11013" max="11013" width="14.85546875" style="10" bestFit="1" customWidth="1"/>
    <col min="11014" max="11014" width="14.140625" style="10" bestFit="1" customWidth="1"/>
    <col min="11015" max="11016" width="11.42578125" style="10" bestFit="1" customWidth="1"/>
    <col min="11017" max="11020" width="9.5703125" style="10" bestFit="1" customWidth="1"/>
    <col min="11021" max="11021" width="14.42578125" style="10" bestFit="1" customWidth="1"/>
    <col min="11022" max="11025" width="8.42578125" style="10" bestFit="1" customWidth="1"/>
    <col min="11026" max="11026" width="18" style="10" bestFit="1" customWidth="1"/>
    <col min="11027" max="11265" width="9.140625" style="10"/>
    <col min="11266" max="11266" width="36.5703125" style="10" bestFit="1" customWidth="1"/>
    <col min="11267" max="11267" width="21.28515625" style="10" customWidth="1"/>
    <col min="11268" max="11268" width="20.85546875" style="10" bestFit="1" customWidth="1"/>
    <col min="11269" max="11269" width="14.85546875" style="10" bestFit="1" customWidth="1"/>
    <col min="11270" max="11270" width="14.140625" style="10" bestFit="1" customWidth="1"/>
    <col min="11271" max="11272" width="11.42578125" style="10" bestFit="1" customWidth="1"/>
    <col min="11273" max="11276" width="9.5703125" style="10" bestFit="1" customWidth="1"/>
    <col min="11277" max="11277" width="14.42578125" style="10" bestFit="1" customWidth="1"/>
    <col min="11278" max="11281" width="8.42578125" style="10" bestFit="1" customWidth="1"/>
    <col min="11282" max="11282" width="18" style="10" bestFit="1" customWidth="1"/>
    <col min="11283" max="11521" width="9.140625" style="10"/>
    <col min="11522" max="11522" width="36.5703125" style="10" bestFit="1" customWidth="1"/>
    <col min="11523" max="11523" width="21.28515625" style="10" customWidth="1"/>
    <col min="11524" max="11524" width="20.85546875" style="10" bestFit="1" customWidth="1"/>
    <col min="11525" max="11525" width="14.85546875" style="10" bestFit="1" customWidth="1"/>
    <col min="11526" max="11526" width="14.140625" style="10" bestFit="1" customWidth="1"/>
    <col min="11527" max="11528" width="11.42578125" style="10" bestFit="1" customWidth="1"/>
    <col min="11529" max="11532" width="9.5703125" style="10" bestFit="1" customWidth="1"/>
    <col min="11533" max="11533" width="14.42578125" style="10" bestFit="1" customWidth="1"/>
    <col min="11534" max="11537" width="8.42578125" style="10" bestFit="1" customWidth="1"/>
    <col min="11538" max="11538" width="18" style="10" bestFit="1" customWidth="1"/>
    <col min="11539" max="11777" width="9.140625" style="10"/>
    <col min="11778" max="11778" width="36.5703125" style="10" bestFit="1" customWidth="1"/>
    <col min="11779" max="11779" width="21.28515625" style="10" customWidth="1"/>
    <col min="11780" max="11780" width="20.85546875" style="10" bestFit="1" customWidth="1"/>
    <col min="11781" max="11781" width="14.85546875" style="10" bestFit="1" customWidth="1"/>
    <col min="11782" max="11782" width="14.140625" style="10" bestFit="1" customWidth="1"/>
    <col min="11783" max="11784" width="11.42578125" style="10" bestFit="1" customWidth="1"/>
    <col min="11785" max="11788" width="9.5703125" style="10" bestFit="1" customWidth="1"/>
    <col min="11789" max="11789" width="14.42578125" style="10" bestFit="1" customWidth="1"/>
    <col min="11790" max="11793" width="8.42578125" style="10" bestFit="1" customWidth="1"/>
    <col min="11794" max="11794" width="18" style="10" bestFit="1" customWidth="1"/>
    <col min="11795" max="12033" width="9.140625" style="10"/>
    <col min="12034" max="12034" width="36.5703125" style="10" bestFit="1" customWidth="1"/>
    <col min="12035" max="12035" width="21.28515625" style="10" customWidth="1"/>
    <col min="12036" max="12036" width="20.85546875" style="10" bestFit="1" customWidth="1"/>
    <col min="12037" max="12037" width="14.85546875" style="10" bestFit="1" customWidth="1"/>
    <col min="12038" max="12038" width="14.140625" style="10" bestFit="1" customWidth="1"/>
    <col min="12039" max="12040" width="11.42578125" style="10" bestFit="1" customWidth="1"/>
    <col min="12041" max="12044" width="9.5703125" style="10" bestFit="1" customWidth="1"/>
    <col min="12045" max="12045" width="14.42578125" style="10" bestFit="1" customWidth="1"/>
    <col min="12046" max="12049" width="8.42578125" style="10" bestFit="1" customWidth="1"/>
    <col min="12050" max="12050" width="18" style="10" bestFit="1" customWidth="1"/>
    <col min="12051" max="12289" width="9.140625" style="10"/>
    <col min="12290" max="12290" width="36.5703125" style="10" bestFit="1" customWidth="1"/>
    <col min="12291" max="12291" width="21.28515625" style="10" customWidth="1"/>
    <col min="12292" max="12292" width="20.85546875" style="10" bestFit="1" customWidth="1"/>
    <col min="12293" max="12293" width="14.85546875" style="10" bestFit="1" customWidth="1"/>
    <col min="12294" max="12294" width="14.140625" style="10" bestFit="1" customWidth="1"/>
    <col min="12295" max="12296" width="11.42578125" style="10" bestFit="1" customWidth="1"/>
    <col min="12297" max="12300" width="9.5703125" style="10" bestFit="1" customWidth="1"/>
    <col min="12301" max="12301" width="14.42578125" style="10" bestFit="1" customWidth="1"/>
    <col min="12302" max="12305" width="8.42578125" style="10" bestFit="1" customWidth="1"/>
    <col min="12306" max="12306" width="18" style="10" bestFit="1" customWidth="1"/>
    <col min="12307" max="12545" width="9.140625" style="10"/>
    <col min="12546" max="12546" width="36.5703125" style="10" bestFit="1" customWidth="1"/>
    <col min="12547" max="12547" width="21.28515625" style="10" customWidth="1"/>
    <col min="12548" max="12548" width="20.85546875" style="10" bestFit="1" customWidth="1"/>
    <col min="12549" max="12549" width="14.85546875" style="10" bestFit="1" customWidth="1"/>
    <col min="12550" max="12550" width="14.140625" style="10" bestFit="1" customWidth="1"/>
    <col min="12551" max="12552" width="11.42578125" style="10" bestFit="1" customWidth="1"/>
    <col min="12553" max="12556" width="9.5703125" style="10" bestFit="1" customWidth="1"/>
    <col min="12557" max="12557" width="14.42578125" style="10" bestFit="1" customWidth="1"/>
    <col min="12558" max="12561" width="8.42578125" style="10" bestFit="1" customWidth="1"/>
    <col min="12562" max="12562" width="18" style="10" bestFit="1" customWidth="1"/>
    <col min="12563" max="12801" width="9.140625" style="10"/>
    <col min="12802" max="12802" width="36.5703125" style="10" bestFit="1" customWidth="1"/>
    <col min="12803" max="12803" width="21.28515625" style="10" customWidth="1"/>
    <col min="12804" max="12804" width="20.85546875" style="10" bestFit="1" customWidth="1"/>
    <col min="12805" max="12805" width="14.85546875" style="10" bestFit="1" customWidth="1"/>
    <col min="12806" max="12806" width="14.140625" style="10" bestFit="1" customWidth="1"/>
    <col min="12807" max="12808" width="11.42578125" style="10" bestFit="1" customWidth="1"/>
    <col min="12809" max="12812" width="9.5703125" style="10" bestFit="1" customWidth="1"/>
    <col min="12813" max="12813" width="14.42578125" style="10" bestFit="1" customWidth="1"/>
    <col min="12814" max="12817" width="8.42578125" style="10" bestFit="1" customWidth="1"/>
    <col min="12818" max="12818" width="18" style="10" bestFit="1" customWidth="1"/>
    <col min="12819" max="13057" width="9.140625" style="10"/>
    <col min="13058" max="13058" width="36.5703125" style="10" bestFit="1" customWidth="1"/>
    <col min="13059" max="13059" width="21.28515625" style="10" customWidth="1"/>
    <col min="13060" max="13060" width="20.85546875" style="10" bestFit="1" customWidth="1"/>
    <col min="13061" max="13061" width="14.85546875" style="10" bestFit="1" customWidth="1"/>
    <col min="13062" max="13062" width="14.140625" style="10" bestFit="1" customWidth="1"/>
    <col min="13063" max="13064" width="11.42578125" style="10" bestFit="1" customWidth="1"/>
    <col min="13065" max="13068" width="9.5703125" style="10" bestFit="1" customWidth="1"/>
    <col min="13069" max="13069" width="14.42578125" style="10" bestFit="1" customWidth="1"/>
    <col min="13070" max="13073" width="8.42578125" style="10" bestFit="1" customWidth="1"/>
    <col min="13074" max="13074" width="18" style="10" bestFit="1" customWidth="1"/>
    <col min="13075" max="13313" width="9.140625" style="10"/>
    <col min="13314" max="13314" width="36.5703125" style="10" bestFit="1" customWidth="1"/>
    <col min="13315" max="13315" width="21.28515625" style="10" customWidth="1"/>
    <col min="13316" max="13316" width="20.85546875" style="10" bestFit="1" customWidth="1"/>
    <col min="13317" max="13317" width="14.85546875" style="10" bestFit="1" customWidth="1"/>
    <col min="13318" max="13318" width="14.140625" style="10" bestFit="1" customWidth="1"/>
    <col min="13319" max="13320" width="11.42578125" style="10" bestFit="1" customWidth="1"/>
    <col min="13321" max="13324" width="9.5703125" style="10" bestFit="1" customWidth="1"/>
    <col min="13325" max="13325" width="14.42578125" style="10" bestFit="1" customWidth="1"/>
    <col min="13326" max="13329" width="8.42578125" style="10" bestFit="1" customWidth="1"/>
    <col min="13330" max="13330" width="18" style="10" bestFit="1" customWidth="1"/>
    <col min="13331" max="13569" width="9.140625" style="10"/>
    <col min="13570" max="13570" width="36.5703125" style="10" bestFit="1" customWidth="1"/>
    <col min="13571" max="13571" width="21.28515625" style="10" customWidth="1"/>
    <col min="13572" max="13572" width="20.85546875" style="10" bestFit="1" customWidth="1"/>
    <col min="13573" max="13573" width="14.85546875" style="10" bestFit="1" customWidth="1"/>
    <col min="13574" max="13574" width="14.140625" style="10" bestFit="1" customWidth="1"/>
    <col min="13575" max="13576" width="11.42578125" style="10" bestFit="1" customWidth="1"/>
    <col min="13577" max="13580" width="9.5703125" style="10" bestFit="1" customWidth="1"/>
    <col min="13581" max="13581" width="14.42578125" style="10" bestFit="1" customWidth="1"/>
    <col min="13582" max="13585" width="8.42578125" style="10" bestFit="1" customWidth="1"/>
    <col min="13586" max="13586" width="18" style="10" bestFit="1" customWidth="1"/>
    <col min="13587" max="13825" width="9.140625" style="10"/>
    <col min="13826" max="13826" width="36.5703125" style="10" bestFit="1" customWidth="1"/>
    <col min="13827" max="13827" width="21.28515625" style="10" customWidth="1"/>
    <col min="13828" max="13828" width="20.85546875" style="10" bestFit="1" customWidth="1"/>
    <col min="13829" max="13829" width="14.85546875" style="10" bestFit="1" customWidth="1"/>
    <col min="13830" max="13830" width="14.140625" style="10" bestFit="1" customWidth="1"/>
    <col min="13831" max="13832" width="11.42578125" style="10" bestFit="1" customWidth="1"/>
    <col min="13833" max="13836" width="9.5703125" style="10" bestFit="1" customWidth="1"/>
    <col min="13837" max="13837" width="14.42578125" style="10" bestFit="1" customWidth="1"/>
    <col min="13838" max="13841" width="8.42578125" style="10" bestFit="1" customWidth="1"/>
    <col min="13842" max="13842" width="18" style="10" bestFit="1" customWidth="1"/>
    <col min="13843" max="14081" width="9.140625" style="10"/>
    <col min="14082" max="14082" width="36.5703125" style="10" bestFit="1" customWidth="1"/>
    <col min="14083" max="14083" width="21.28515625" style="10" customWidth="1"/>
    <col min="14084" max="14084" width="20.85546875" style="10" bestFit="1" customWidth="1"/>
    <col min="14085" max="14085" width="14.85546875" style="10" bestFit="1" customWidth="1"/>
    <col min="14086" max="14086" width="14.140625" style="10" bestFit="1" customWidth="1"/>
    <col min="14087" max="14088" width="11.42578125" style="10" bestFit="1" customWidth="1"/>
    <col min="14089" max="14092" width="9.5703125" style="10" bestFit="1" customWidth="1"/>
    <col min="14093" max="14093" width="14.42578125" style="10" bestFit="1" customWidth="1"/>
    <col min="14094" max="14097" width="8.42578125" style="10" bestFit="1" customWidth="1"/>
    <col min="14098" max="14098" width="18" style="10" bestFit="1" customWidth="1"/>
    <col min="14099" max="14337" width="9.140625" style="10"/>
    <col min="14338" max="14338" width="36.5703125" style="10" bestFit="1" customWidth="1"/>
    <col min="14339" max="14339" width="21.28515625" style="10" customWidth="1"/>
    <col min="14340" max="14340" width="20.85546875" style="10" bestFit="1" customWidth="1"/>
    <col min="14341" max="14341" width="14.85546875" style="10" bestFit="1" customWidth="1"/>
    <col min="14342" max="14342" width="14.140625" style="10" bestFit="1" customWidth="1"/>
    <col min="14343" max="14344" width="11.42578125" style="10" bestFit="1" customWidth="1"/>
    <col min="14345" max="14348" width="9.5703125" style="10" bestFit="1" customWidth="1"/>
    <col min="14349" max="14349" width="14.42578125" style="10" bestFit="1" customWidth="1"/>
    <col min="14350" max="14353" width="8.42578125" style="10" bestFit="1" customWidth="1"/>
    <col min="14354" max="14354" width="18" style="10" bestFit="1" customWidth="1"/>
    <col min="14355" max="14593" width="9.140625" style="10"/>
    <col min="14594" max="14594" width="36.5703125" style="10" bestFit="1" customWidth="1"/>
    <col min="14595" max="14595" width="21.28515625" style="10" customWidth="1"/>
    <col min="14596" max="14596" width="20.85546875" style="10" bestFit="1" customWidth="1"/>
    <col min="14597" max="14597" width="14.85546875" style="10" bestFit="1" customWidth="1"/>
    <col min="14598" max="14598" width="14.140625" style="10" bestFit="1" customWidth="1"/>
    <col min="14599" max="14600" width="11.42578125" style="10" bestFit="1" customWidth="1"/>
    <col min="14601" max="14604" width="9.5703125" style="10" bestFit="1" customWidth="1"/>
    <col min="14605" max="14605" width="14.42578125" style="10" bestFit="1" customWidth="1"/>
    <col min="14606" max="14609" width="8.42578125" style="10" bestFit="1" customWidth="1"/>
    <col min="14610" max="14610" width="18" style="10" bestFit="1" customWidth="1"/>
    <col min="14611" max="14849" width="9.140625" style="10"/>
    <col min="14850" max="14850" width="36.5703125" style="10" bestFit="1" customWidth="1"/>
    <col min="14851" max="14851" width="21.28515625" style="10" customWidth="1"/>
    <col min="14852" max="14852" width="20.85546875" style="10" bestFit="1" customWidth="1"/>
    <col min="14853" max="14853" width="14.85546875" style="10" bestFit="1" customWidth="1"/>
    <col min="14854" max="14854" width="14.140625" style="10" bestFit="1" customWidth="1"/>
    <col min="14855" max="14856" width="11.42578125" style="10" bestFit="1" customWidth="1"/>
    <col min="14857" max="14860" width="9.5703125" style="10" bestFit="1" customWidth="1"/>
    <col min="14861" max="14861" width="14.42578125" style="10" bestFit="1" customWidth="1"/>
    <col min="14862" max="14865" width="8.42578125" style="10" bestFit="1" customWidth="1"/>
    <col min="14866" max="14866" width="18" style="10" bestFit="1" customWidth="1"/>
    <col min="14867" max="15105" width="9.140625" style="10"/>
    <col min="15106" max="15106" width="36.5703125" style="10" bestFit="1" customWidth="1"/>
    <col min="15107" max="15107" width="21.28515625" style="10" customWidth="1"/>
    <col min="15108" max="15108" width="20.85546875" style="10" bestFit="1" customWidth="1"/>
    <col min="15109" max="15109" width="14.85546875" style="10" bestFit="1" customWidth="1"/>
    <col min="15110" max="15110" width="14.140625" style="10" bestFit="1" customWidth="1"/>
    <col min="15111" max="15112" width="11.42578125" style="10" bestFit="1" customWidth="1"/>
    <col min="15113" max="15116" width="9.5703125" style="10" bestFit="1" customWidth="1"/>
    <col min="15117" max="15117" width="14.42578125" style="10" bestFit="1" customWidth="1"/>
    <col min="15118" max="15121" width="8.42578125" style="10" bestFit="1" customWidth="1"/>
    <col min="15122" max="15122" width="18" style="10" bestFit="1" customWidth="1"/>
    <col min="15123" max="15361" width="9.140625" style="10"/>
    <col min="15362" max="15362" width="36.5703125" style="10" bestFit="1" customWidth="1"/>
    <col min="15363" max="15363" width="21.28515625" style="10" customWidth="1"/>
    <col min="15364" max="15364" width="20.85546875" style="10" bestFit="1" customWidth="1"/>
    <col min="15365" max="15365" width="14.85546875" style="10" bestFit="1" customWidth="1"/>
    <col min="15366" max="15366" width="14.140625" style="10" bestFit="1" customWidth="1"/>
    <col min="15367" max="15368" width="11.42578125" style="10" bestFit="1" customWidth="1"/>
    <col min="15369" max="15372" width="9.5703125" style="10" bestFit="1" customWidth="1"/>
    <col min="15373" max="15373" width="14.42578125" style="10" bestFit="1" customWidth="1"/>
    <col min="15374" max="15377" width="8.42578125" style="10" bestFit="1" customWidth="1"/>
    <col min="15378" max="15378" width="18" style="10" bestFit="1" customWidth="1"/>
    <col min="15379" max="15617" width="9.140625" style="10"/>
    <col min="15618" max="15618" width="36.5703125" style="10" bestFit="1" customWidth="1"/>
    <col min="15619" max="15619" width="21.28515625" style="10" customWidth="1"/>
    <col min="15620" max="15620" width="20.85546875" style="10" bestFit="1" customWidth="1"/>
    <col min="15621" max="15621" width="14.85546875" style="10" bestFit="1" customWidth="1"/>
    <col min="15622" max="15622" width="14.140625" style="10" bestFit="1" customWidth="1"/>
    <col min="15623" max="15624" width="11.42578125" style="10" bestFit="1" customWidth="1"/>
    <col min="15625" max="15628" width="9.5703125" style="10" bestFit="1" customWidth="1"/>
    <col min="15629" max="15629" width="14.42578125" style="10" bestFit="1" customWidth="1"/>
    <col min="15630" max="15633" width="8.42578125" style="10" bestFit="1" customWidth="1"/>
    <col min="15634" max="15634" width="18" style="10" bestFit="1" customWidth="1"/>
    <col min="15635" max="15873" width="9.140625" style="10"/>
    <col min="15874" max="15874" width="36.5703125" style="10" bestFit="1" customWidth="1"/>
    <col min="15875" max="15875" width="21.28515625" style="10" customWidth="1"/>
    <col min="15876" max="15876" width="20.85546875" style="10" bestFit="1" customWidth="1"/>
    <col min="15877" max="15877" width="14.85546875" style="10" bestFit="1" customWidth="1"/>
    <col min="15878" max="15878" width="14.140625" style="10" bestFit="1" customWidth="1"/>
    <col min="15879" max="15880" width="11.42578125" style="10" bestFit="1" customWidth="1"/>
    <col min="15881" max="15884" width="9.5703125" style="10" bestFit="1" customWidth="1"/>
    <col min="15885" max="15885" width="14.42578125" style="10" bestFit="1" customWidth="1"/>
    <col min="15886" max="15889" width="8.42578125" style="10" bestFit="1" customWidth="1"/>
    <col min="15890" max="15890" width="18" style="10" bestFit="1" customWidth="1"/>
    <col min="15891" max="16129" width="9.140625" style="10"/>
    <col min="16130" max="16130" width="36.5703125" style="10" bestFit="1" customWidth="1"/>
    <col min="16131" max="16131" width="21.28515625" style="10" customWidth="1"/>
    <col min="16132" max="16132" width="20.85546875" style="10" bestFit="1" customWidth="1"/>
    <col min="16133" max="16133" width="14.85546875" style="10" bestFit="1" customWidth="1"/>
    <col min="16134" max="16134" width="14.140625" style="10" bestFit="1" customWidth="1"/>
    <col min="16135" max="16136" width="11.42578125" style="10" bestFit="1" customWidth="1"/>
    <col min="16137" max="16140" width="9.5703125" style="10" bestFit="1" customWidth="1"/>
    <col min="16141" max="16141" width="14.42578125" style="10" bestFit="1" customWidth="1"/>
    <col min="16142" max="16145" width="8.42578125" style="10" bestFit="1" customWidth="1"/>
    <col min="16146" max="16146" width="18" style="10" bestFit="1" customWidth="1"/>
    <col min="16147" max="16384" width="9.140625" style="10"/>
  </cols>
  <sheetData>
    <row r="1" spans="1:21" ht="18" customHeight="1" x14ac:dyDescent="0.2">
      <c r="B1" s="66" t="s">
        <v>162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1" ht="18" customHeight="1" x14ac:dyDescent="0.2"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1" ht="18" customHeight="1" x14ac:dyDescent="0.2">
      <c r="B3" s="45" t="s">
        <v>49</v>
      </c>
      <c r="C3" s="65" t="s">
        <v>50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1" ht="18" customHeight="1" x14ac:dyDescent="0.2">
      <c r="B4" s="45" t="s">
        <v>51</v>
      </c>
      <c r="C4" s="65" t="s">
        <v>52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21" ht="18" customHeight="1" x14ac:dyDescent="0.2">
      <c r="B5" s="45" t="s">
        <v>53</v>
      </c>
      <c r="C5" s="65" t="s">
        <v>144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21" ht="18" customHeight="1" x14ac:dyDescent="0.2">
      <c r="B6" s="45" t="s">
        <v>54</v>
      </c>
      <c r="C6" s="88" t="s">
        <v>159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21" ht="18" customHeight="1" x14ac:dyDescent="0.2">
      <c r="B7" s="45" t="s">
        <v>55</v>
      </c>
      <c r="C7" s="65" t="s">
        <v>56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21" ht="44.25" customHeight="1" x14ac:dyDescent="0.2">
      <c r="B8" s="67" t="s">
        <v>0</v>
      </c>
      <c r="C8" s="67"/>
      <c r="D8" s="68" t="s">
        <v>1</v>
      </c>
      <c r="E8" s="67" t="s">
        <v>57</v>
      </c>
      <c r="F8" s="67"/>
      <c r="G8" s="67"/>
      <c r="H8" s="69" t="s">
        <v>126</v>
      </c>
      <c r="I8" s="72" t="s">
        <v>128</v>
      </c>
      <c r="J8" s="73"/>
      <c r="K8" s="73"/>
      <c r="L8" s="74"/>
      <c r="M8" s="11"/>
      <c r="N8" s="72" t="s">
        <v>129</v>
      </c>
      <c r="O8" s="73"/>
      <c r="P8" s="73"/>
      <c r="Q8" s="74"/>
      <c r="R8" s="11"/>
    </row>
    <row r="9" spans="1:21" ht="18" customHeight="1" x14ac:dyDescent="0.2">
      <c r="B9" s="67"/>
      <c r="C9" s="67"/>
      <c r="D9" s="68"/>
      <c r="E9" s="46" t="s">
        <v>58</v>
      </c>
      <c r="F9" s="46" t="s">
        <v>59</v>
      </c>
      <c r="G9" s="67" t="s">
        <v>2</v>
      </c>
      <c r="H9" s="70"/>
      <c r="I9" s="75"/>
      <c r="J9" s="76"/>
      <c r="K9" s="76"/>
      <c r="L9" s="77"/>
      <c r="M9" s="11"/>
      <c r="N9" s="75"/>
      <c r="O9" s="76"/>
      <c r="P9" s="76"/>
      <c r="Q9" s="77"/>
      <c r="R9" s="11"/>
    </row>
    <row r="10" spans="1:21" ht="30.75" customHeight="1" x14ac:dyDescent="0.2">
      <c r="B10" s="67"/>
      <c r="C10" s="67"/>
      <c r="D10" s="68"/>
      <c r="E10" s="46" t="s">
        <v>60</v>
      </c>
      <c r="F10" s="46" t="s">
        <v>61</v>
      </c>
      <c r="G10" s="67"/>
      <c r="H10" s="71"/>
      <c r="I10" s="46" t="s">
        <v>66</v>
      </c>
      <c r="J10" s="46" t="s">
        <v>62</v>
      </c>
      <c r="K10" s="46" t="s">
        <v>63</v>
      </c>
      <c r="L10" s="46" t="s">
        <v>64</v>
      </c>
      <c r="M10" s="46" t="s">
        <v>65</v>
      </c>
      <c r="N10" s="46" t="s">
        <v>66</v>
      </c>
      <c r="O10" s="46" t="s">
        <v>62</v>
      </c>
      <c r="P10" s="46" t="s">
        <v>63</v>
      </c>
      <c r="Q10" s="46" t="s">
        <v>64</v>
      </c>
      <c r="R10" s="12" t="s">
        <v>65</v>
      </c>
    </row>
    <row r="11" spans="1:21" ht="26.25" hidden="1" customHeight="1" x14ac:dyDescent="0.2">
      <c r="B11" s="67">
        <v>1</v>
      </c>
      <c r="C11" s="67"/>
      <c r="D11" s="47">
        <v>2</v>
      </c>
      <c r="E11" s="46">
        <v>3</v>
      </c>
      <c r="F11" s="46">
        <v>4</v>
      </c>
      <c r="G11" s="46" t="s">
        <v>67</v>
      </c>
      <c r="H11" s="13" t="s">
        <v>68</v>
      </c>
      <c r="I11" s="46">
        <v>7</v>
      </c>
      <c r="J11" s="46">
        <v>8</v>
      </c>
      <c r="K11" s="46">
        <v>9</v>
      </c>
      <c r="L11" s="46">
        <v>10</v>
      </c>
      <c r="M11" s="46" t="s">
        <v>69</v>
      </c>
      <c r="N11" s="46">
        <v>12</v>
      </c>
      <c r="O11" s="46">
        <v>13</v>
      </c>
      <c r="P11" s="46">
        <v>14</v>
      </c>
      <c r="Q11" s="46">
        <v>15</v>
      </c>
      <c r="R11" s="12" t="s">
        <v>70</v>
      </c>
    </row>
    <row r="12" spans="1:21" s="16" customFormat="1" ht="18" customHeight="1" thickBot="1" x14ac:dyDescent="0.4">
      <c r="B12" s="79" t="s">
        <v>71</v>
      </c>
      <c r="C12" s="79"/>
      <c r="D12" s="14"/>
      <c r="E12" s="1">
        <f t="shared" ref="E12:G12" si="0">E13+E50+E75+E82</f>
        <v>43802.905169999998</v>
      </c>
      <c r="F12" s="1">
        <f t="shared" si="0"/>
        <v>18377.094830000002</v>
      </c>
      <c r="G12" s="1">
        <f t="shared" si="0"/>
        <v>62180</v>
      </c>
      <c r="H12" s="43">
        <f>M12+R12</f>
        <v>57091.491046596158</v>
      </c>
      <c r="I12" s="1">
        <f>I13+I50+I75+I82</f>
        <v>12898.905403408044</v>
      </c>
      <c r="J12" s="1">
        <f>J13+J50+J75+J82</f>
        <v>15311.651003408042</v>
      </c>
      <c r="K12" s="1">
        <f>K13+K50+K75+K82</f>
        <v>12923.373003408042</v>
      </c>
      <c r="L12" s="1">
        <f>L13+L50+L75+L82</f>
        <v>15540.561636372029</v>
      </c>
      <c r="M12" s="1">
        <f t="shared" ref="M12:M17" si="1">SUM(I12:L12)</f>
        <v>56674.491046596158</v>
      </c>
      <c r="N12" s="1">
        <f>N13+N50+N75+N82</f>
        <v>0</v>
      </c>
      <c r="O12" s="1">
        <f>O13+O50+O75+O82</f>
        <v>0</v>
      </c>
      <c r="P12" s="1">
        <f>P13+P50+P75+P82</f>
        <v>0</v>
      </c>
      <c r="Q12" s="1">
        <f>Q13+Q50+Q75+Q82</f>
        <v>417</v>
      </c>
      <c r="R12" s="1">
        <f>SUM(N12:Q12)</f>
        <v>417</v>
      </c>
      <c r="T12" s="17"/>
    </row>
    <row r="13" spans="1:21" s="16" customFormat="1" ht="39.75" customHeight="1" thickTop="1" x14ac:dyDescent="0.25">
      <c r="B13" s="79" t="s">
        <v>3</v>
      </c>
      <c r="C13" s="79"/>
      <c r="D13" s="14">
        <v>101101</v>
      </c>
      <c r="E13" s="18">
        <f t="shared" ref="E13:G13" si="2">E14+E23+E34</f>
        <v>40126.905169999998</v>
      </c>
      <c r="F13" s="18">
        <f t="shared" si="2"/>
        <v>16644.094830000002</v>
      </c>
      <c r="G13" s="18">
        <f t="shared" si="2"/>
        <v>56771</v>
      </c>
      <c r="H13" s="15">
        <f t="shared" ref="H13:H76" si="3">M13+R13</f>
        <v>54096.491046596158</v>
      </c>
      <c r="I13" s="18">
        <f>I14+I23+I34</f>
        <v>12150.155403408044</v>
      </c>
      <c r="J13" s="18">
        <f>J14+J23+J34</f>
        <v>14562.901003408042</v>
      </c>
      <c r="K13" s="18">
        <f>K14+K23+K34</f>
        <v>12174.623003408042</v>
      </c>
      <c r="L13" s="18">
        <f>L14+L23+L34</f>
        <v>14791.811636372029</v>
      </c>
      <c r="M13" s="18">
        <f t="shared" si="1"/>
        <v>53679.491046596158</v>
      </c>
      <c r="N13" s="18">
        <f>N14+N23+N34</f>
        <v>0</v>
      </c>
      <c r="O13" s="18">
        <f>O14+O23+O34</f>
        <v>0</v>
      </c>
      <c r="P13" s="18">
        <f>P14+P23+P34</f>
        <v>0</v>
      </c>
      <c r="Q13" s="18">
        <f>Q14+Q23+Q34</f>
        <v>417</v>
      </c>
      <c r="R13" s="18">
        <f>SUM(N13:Q13)</f>
        <v>417</v>
      </c>
      <c r="S13" s="19"/>
      <c r="T13" s="17"/>
    </row>
    <row r="14" spans="1:21" s="16" customFormat="1" ht="23.25" customHeight="1" x14ac:dyDescent="0.25">
      <c r="B14" s="80" t="s">
        <v>31</v>
      </c>
      <c r="C14" s="80"/>
      <c r="D14" s="14">
        <v>100000000000000</v>
      </c>
      <c r="E14" s="3">
        <f t="shared" ref="E14:G14" si="4">E15+E18+E21</f>
        <v>10508</v>
      </c>
      <c r="F14" s="3">
        <f t="shared" si="4"/>
        <v>4418</v>
      </c>
      <c r="G14" s="3">
        <f t="shared" si="4"/>
        <v>14926</v>
      </c>
      <c r="H14" s="20">
        <f t="shared" si="3"/>
        <v>15188.14918744229</v>
      </c>
      <c r="I14" s="3">
        <f>I15+I18+I21</f>
        <v>3222.0122968605729</v>
      </c>
      <c r="J14" s="3">
        <f>J15+J18+J21</f>
        <v>3863.9922968605729</v>
      </c>
      <c r="K14" s="3">
        <f>K15+K18+K21</f>
        <v>3155.294296860573</v>
      </c>
      <c r="L14" s="3">
        <f>L15+L18+L21</f>
        <v>4529.8502968605717</v>
      </c>
      <c r="M14" s="3">
        <f t="shared" si="1"/>
        <v>14771.14918744229</v>
      </c>
      <c r="N14" s="3">
        <f>N15+N18+N21</f>
        <v>0</v>
      </c>
      <c r="O14" s="3">
        <f>O15+O18+O21</f>
        <v>0</v>
      </c>
      <c r="P14" s="3">
        <f>P15+P18+P21</f>
        <v>0</v>
      </c>
      <c r="Q14" s="3">
        <f>Q15+Q18+Q21</f>
        <v>417</v>
      </c>
      <c r="R14" s="3">
        <f t="shared" ref="R14:R27" si="5">SUM(N14:Q14)</f>
        <v>417</v>
      </c>
      <c r="S14" s="21"/>
      <c r="T14" s="17"/>
    </row>
    <row r="15" spans="1:21" s="16" customFormat="1" ht="24.75" customHeight="1" x14ac:dyDescent="0.25">
      <c r="B15" s="81" t="s">
        <v>32</v>
      </c>
      <c r="C15" s="81"/>
      <c r="D15" s="14">
        <v>100000100001000</v>
      </c>
      <c r="E15" s="3">
        <f t="shared" ref="E15:G15" si="6">E16+E17</f>
        <v>10508</v>
      </c>
      <c r="F15" s="3">
        <f t="shared" si="6"/>
        <v>4418</v>
      </c>
      <c r="G15" s="3">
        <f t="shared" si="6"/>
        <v>14926</v>
      </c>
      <c r="H15" s="20">
        <f t="shared" si="3"/>
        <v>14771.14918744229</v>
      </c>
      <c r="I15" s="3">
        <f>I16+I17</f>
        <v>3222.0122968605729</v>
      </c>
      <c r="J15" s="3">
        <f>J16+J17</f>
        <v>3863.9922968605729</v>
      </c>
      <c r="K15" s="3">
        <f>K16+K17</f>
        <v>3155.294296860573</v>
      </c>
      <c r="L15" s="3">
        <f>L16+L17</f>
        <v>4529.8502968605717</v>
      </c>
      <c r="M15" s="3">
        <f t="shared" si="1"/>
        <v>14771.14918744229</v>
      </c>
      <c r="N15" s="3">
        <f>N16+N17</f>
        <v>0</v>
      </c>
      <c r="O15" s="3">
        <f>O16+O17</f>
        <v>0</v>
      </c>
      <c r="P15" s="3">
        <f>P16+P17</f>
        <v>0</v>
      </c>
      <c r="Q15" s="3">
        <f>Q16+Q17</f>
        <v>0</v>
      </c>
      <c r="R15" s="3">
        <f t="shared" si="5"/>
        <v>0</v>
      </c>
      <c r="S15" s="21"/>
      <c r="T15" s="17"/>
    </row>
    <row r="16" spans="1:21" ht="18" customHeight="1" x14ac:dyDescent="0.25">
      <c r="A16" s="10" t="s">
        <v>72</v>
      </c>
      <c r="B16" s="78" t="s">
        <v>12</v>
      </c>
      <c r="C16" s="78"/>
      <c r="D16" s="22"/>
      <c r="E16" s="2">
        <v>7858</v>
      </c>
      <c r="F16" s="44">
        <f t="shared" ref="F16:F74" si="7">G16-E16</f>
        <v>3663</v>
      </c>
      <c r="G16" s="2">
        <v>11521</v>
      </c>
      <c r="H16" s="23">
        <f t="shared" si="3"/>
        <v>11305</v>
      </c>
      <c r="I16" s="2">
        <v>2359</v>
      </c>
      <c r="J16" s="2">
        <v>3229</v>
      </c>
      <c r="K16" s="2">
        <v>2359</v>
      </c>
      <c r="L16" s="2">
        <v>3357.9999999999995</v>
      </c>
      <c r="M16" s="2">
        <f t="shared" si="1"/>
        <v>11305</v>
      </c>
      <c r="N16" s="2"/>
      <c r="O16" s="2"/>
      <c r="P16" s="2"/>
      <c r="Q16" s="2"/>
      <c r="R16" s="2">
        <f t="shared" si="5"/>
        <v>0</v>
      </c>
      <c r="S16" s="21"/>
      <c r="T16" s="17"/>
      <c r="U16" s="24"/>
    </row>
    <row r="17" spans="1:20" ht="18" customHeight="1" x14ac:dyDescent="0.25">
      <c r="A17" s="10" t="s">
        <v>73</v>
      </c>
      <c r="B17" s="78" t="s">
        <v>13</v>
      </c>
      <c r="C17" s="78"/>
      <c r="D17" s="22"/>
      <c r="E17" s="2">
        <v>2650</v>
      </c>
      <c r="F17" s="44">
        <f t="shared" si="7"/>
        <v>755</v>
      </c>
      <c r="G17" s="2">
        <v>3405</v>
      </c>
      <c r="H17" s="23">
        <f t="shared" si="3"/>
        <v>3466.1491874422909</v>
      </c>
      <c r="I17" s="2">
        <v>863.01229686057275</v>
      </c>
      <c r="J17" s="2">
        <v>634.99229686057276</v>
      </c>
      <c r="K17" s="2">
        <v>796.29429686057279</v>
      </c>
      <c r="L17" s="2">
        <v>1171.8502968605726</v>
      </c>
      <c r="M17" s="2">
        <f t="shared" si="1"/>
        <v>3466.1491874422909</v>
      </c>
      <c r="N17" s="2"/>
      <c r="O17" s="2"/>
      <c r="P17" s="2"/>
      <c r="Q17" s="2"/>
      <c r="R17" s="2">
        <f t="shared" si="5"/>
        <v>0</v>
      </c>
      <c r="S17" s="21"/>
      <c r="T17" s="17"/>
    </row>
    <row r="18" spans="1:20" s="16" customFormat="1" ht="18" customHeight="1" x14ac:dyDescent="0.25">
      <c r="B18" s="81" t="s">
        <v>33</v>
      </c>
      <c r="C18" s="81"/>
      <c r="D18" s="14">
        <v>100000100002000</v>
      </c>
      <c r="E18" s="3">
        <f t="shared" ref="E18:G18" si="8">E19+E20</f>
        <v>0</v>
      </c>
      <c r="F18" s="3">
        <f t="shared" si="8"/>
        <v>0</v>
      </c>
      <c r="G18" s="3">
        <f t="shared" si="8"/>
        <v>0</v>
      </c>
      <c r="H18" s="20">
        <f t="shared" si="3"/>
        <v>0</v>
      </c>
      <c r="I18" s="3">
        <f>I19+I20</f>
        <v>0</v>
      </c>
      <c r="J18" s="3">
        <f>J19+J20</f>
        <v>0</v>
      </c>
      <c r="K18" s="3">
        <f>K19+K20</f>
        <v>0</v>
      </c>
      <c r="L18" s="3">
        <f>L19+L20</f>
        <v>0</v>
      </c>
      <c r="M18" s="3">
        <f t="shared" ref="M18:M27" si="9">SUM(I18:L18)</f>
        <v>0</v>
      </c>
      <c r="N18" s="3">
        <f>N19+N20</f>
        <v>0</v>
      </c>
      <c r="O18" s="3">
        <f>O19+O20</f>
        <v>0</v>
      </c>
      <c r="P18" s="3">
        <f>P19+P20</f>
        <v>0</v>
      </c>
      <c r="Q18" s="3">
        <f>Q19+Q20</f>
        <v>0</v>
      </c>
      <c r="R18" s="3">
        <f t="shared" si="5"/>
        <v>0</v>
      </c>
      <c r="S18" s="21"/>
      <c r="T18" s="17"/>
    </row>
    <row r="19" spans="1:20" ht="18" customHeight="1" x14ac:dyDescent="0.25">
      <c r="A19" s="10" t="s">
        <v>72</v>
      </c>
      <c r="B19" s="78" t="s">
        <v>12</v>
      </c>
      <c r="C19" s="78"/>
      <c r="D19" s="22"/>
      <c r="E19" s="2"/>
      <c r="F19" s="44">
        <f t="shared" si="7"/>
        <v>0</v>
      </c>
      <c r="G19" s="2"/>
      <c r="H19" s="23">
        <f t="shared" si="3"/>
        <v>0</v>
      </c>
      <c r="I19" s="2"/>
      <c r="J19" s="2"/>
      <c r="K19" s="2"/>
      <c r="L19" s="2"/>
      <c r="M19" s="2">
        <f t="shared" si="9"/>
        <v>0</v>
      </c>
      <c r="N19" s="2"/>
      <c r="O19" s="2"/>
      <c r="P19" s="2"/>
      <c r="Q19" s="2"/>
      <c r="R19" s="2">
        <f t="shared" si="5"/>
        <v>0</v>
      </c>
      <c r="S19" s="21"/>
      <c r="T19" s="17"/>
    </row>
    <row r="20" spans="1:20" ht="18" customHeight="1" x14ac:dyDescent="0.25">
      <c r="A20" s="10" t="s">
        <v>73</v>
      </c>
      <c r="B20" s="78" t="s">
        <v>13</v>
      </c>
      <c r="C20" s="78"/>
      <c r="D20" s="22"/>
      <c r="E20" s="2"/>
      <c r="F20" s="44">
        <f t="shared" si="7"/>
        <v>0</v>
      </c>
      <c r="G20" s="2"/>
      <c r="H20" s="23">
        <f t="shared" si="3"/>
        <v>0</v>
      </c>
      <c r="I20" s="2"/>
      <c r="J20" s="2"/>
      <c r="K20" s="2"/>
      <c r="L20" s="2"/>
      <c r="M20" s="2">
        <f t="shared" si="9"/>
        <v>0</v>
      </c>
      <c r="N20" s="2"/>
      <c r="O20" s="2"/>
      <c r="P20" s="2"/>
      <c r="Q20" s="2"/>
      <c r="R20" s="2">
        <f t="shared" si="5"/>
        <v>0</v>
      </c>
      <c r="S20" s="21"/>
      <c r="T20" s="17"/>
    </row>
    <row r="21" spans="1:20" s="16" customFormat="1" ht="18" customHeight="1" x14ac:dyDescent="0.25">
      <c r="B21" s="81" t="s">
        <v>105</v>
      </c>
      <c r="C21" s="81"/>
      <c r="D21" s="14">
        <v>100000100003000</v>
      </c>
      <c r="E21" s="3">
        <f t="shared" ref="E21:G21" si="10">E22</f>
        <v>0</v>
      </c>
      <c r="F21" s="3">
        <f t="shared" si="10"/>
        <v>0</v>
      </c>
      <c r="G21" s="3">
        <f t="shared" si="10"/>
        <v>0</v>
      </c>
      <c r="H21" s="20">
        <f t="shared" si="3"/>
        <v>417</v>
      </c>
      <c r="I21" s="3">
        <f>I22</f>
        <v>0</v>
      </c>
      <c r="J21" s="3">
        <f>J22</f>
        <v>0</v>
      </c>
      <c r="K21" s="3">
        <f>K22</f>
        <v>0</v>
      </c>
      <c r="L21" s="3">
        <f>L22</f>
        <v>0</v>
      </c>
      <c r="M21" s="3">
        <f t="shared" si="9"/>
        <v>0</v>
      </c>
      <c r="N21" s="3">
        <f>N22</f>
        <v>0</v>
      </c>
      <c r="O21" s="3">
        <f>O22</f>
        <v>0</v>
      </c>
      <c r="P21" s="3">
        <f>P22</f>
        <v>0</v>
      </c>
      <c r="Q21" s="3">
        <f>Q22</f>
        <v>417</v>
      </c>
      <c r="R21" s="3">
        <f t="shared" si="5"/>
        <v>417</v>
      </c>
      <c r="S21" s="21"/>
      <c r="T21" s="17"/>
    </row>
    <row r="22" spans="1:20" ht="18" customHeight="1" x14ac:dyDescent="0.25">
      <c r="A22" s="10" t="s">
        <v>72</v>
      </c>
      <c r="B22" s="78" t="s">
        <v>12</v>
      </c>
      <c r="C22" s="78"/>
      <c r="D22" s="22"/>
      <c r="E22" s="2"/>
      <c r="F22" s="44">
        <f t="shared" si="7"/>
        <v>0</v>
      </c>
      <c r="G22" s="2"/>
      <c r="H22" s="23">
        <f t="shared" si="3"/>
        <v>417</v>
      </c>
      <c r="I22" s="2"/>
      <c r="J22" s="2"/>
      <c r="K22" s="2"/>
      <c r="L22" s="2"/>
      <c r="M22" s="2">
        <f t="shared" si="9"/>
        <v>0</v>
      </c>
      <c r="N22" s="2"/>
      <c r="O22" s="2"/>
      <c r="P22" s="2"/>
      <c r="Q22" s="2">
        <v>417</v>
      </c>
      <c r="R22" s="2">
        <f t="shared" si="5"/>
        <v>417</v>
      </c>
      <c r="S22" s="21"/>
      <c r="T22" s="17"/>
    </row>
    <row r="23" spans="1:20" s="16" customFormat="1" ht="18" customHeight="1" x14ac:dyDescent="0.25">
      <c r="B23" s="80" t="s">
        <v>34</v>
      </c>
      <c r="C23" s="80"/>
      <c r="D23" s="14">
        <v>200000000000000</v>
      </c>
      <c r="E23" s="3">
        <f t="shared" ref="E23:G23" si="11">E24+E28+E31</f>
        <v>899</v>
      </c>
      <c r="F23" s="3">
        <f t="shared" si="11"/>
        <v>254</v>
      </c>
      <c r="G23" s="3">
        <f t="shared" si="11"/>
        <v>1153</v>
      </c>
      <c r="H23" s="20">
        <f t="shared" si="3"/>
        <v>0</v>
      </c>
      <c r="I23" s="3">
        <f>I24+I28+I31</f>
        <v>0</v>
      </c>
      <c r="J23" s="3">
        <f>J24+J28+J31</f>
        <v>0</v>
      </c>
      <c r="K23" s="3">
        <f>K24+K28+K31</f>
        <v>0</v>
      </c>
      <c r="L23" s="3">
        <f>L24+L28+L31</f>
        <v>0</v>
      </c>
      <c r="M23" s="3">
        <f t="shared" si="9"/>
        <v>0</v>
      </c>
      <c r="N23" s="3">
        <f>N24+N28+N31</f>
        <v>0</v>
      </c>
      <c r="O23" s="3">
        <f>O24+O28+O31</f>
        <v>0</v>
      </c>
      <c r="P23" s="3">
        <f>P24+P28+P31</f>
        <v>0</v>
      </c>
      <c r="Q23" s="3">
        <f>Q24+Q28+Q31</f>
        <v>0</v>
      </c>
      <c r="R23" s="3">
        <f t="shared" si="5"/>
        <v>0</v>
      </c>
      <c r="S23" s="21"/>
      <c r="T23" s="17"/>
    </row>
    <row r="24" spans="1:20" s="16" customFormat="1" ht="27" customHeight="1" x14ac:dyDescent="0.25">
      <c r="B24" s="81" t="s">
        <v>35</v>
      </c>
      <c r="C24" s="81"/>
      <c r="D24" s="14">
        <v>200000100001000</v>
      </c>
      <c r="E24" s="3">
        <f t="shared" ref="E24:G24" si="12">E25+E26+E27</f>
        <v>899</v>
      </c>
      <c r="F24" s="3">
        <f t="shared" si="12"/>
        <v>254</v>
      </c>
      <c r="G24" s="3">
        <f t="shared" si="12"/>
        <v>1153</v>
      </c>
      <c r="H24" s="20">
        <f t="shared" si="3"/>
        <v>0</v>
      </c>
      <c r="I24" s="3">
        <f>I25+I26+I27</f>
        <v>0</v>
      </c>
      <c r="J24" s="3">
        <f>J25+J26+J27</f>
        <v>0</v>
      </c>
      <c r="K24" s="3">
        <f>K25+K26+K27</f>
        <v>0</v>
      </c>
      <c r="L24" s="3">
        <f>L25+L26+L27</f>
        <v>0</v>
      </c>
      <c r="M24" s="3">
        <f t="shared" si="9"/>
        <v>0</v>
      </c>
      <c r="N24" s="3">
        <f>N25+N26+N27</f>
        <v>0</v>
      </c>
      <c r="O24" s="3">
        <f>O25+O26+O27</f>
        <v>0</v>
      </c>
      <c r="P24" s="3">
        <f>P25+P26+P27</f>
        <v>0</v>
      </c>
      <c r="Q24" s="3">
        <f>Q25+Q26+Q27</f>
        <v>0</v>
      </c>
      <c r="R24" s="3">
        <f t="shared" si="5"/>
        <v>0</v>
      </c>
      <c r="S24" s="21"/>
      <c r="T24" s="17"/>
    </row>
    <row r="25" spans="1:20" ht="18" customHeight="1" x14ac:dyDescent="0.25">
      <c r="A25" s="10" t="s">
        <v>72</v>
      </c>
      <c r="B25" s="78" t="s">
        <v>12</v>
      </c>
      <c r="C25" s="78"/>
      <c r="D25" s="22"/>
      <c r="E25" s="2"/>
      <c r="F25" s="44">
        <f t="shared" si="7"/>
        <v>0</v>
      </c>
      <c r="G25" s="2"/>
      <c r="H25" s="23">
        <f t="shared" si="3"/>
        <v>0</v>
      </c>
      <c r="I25" s="2"/>
      <c r="J25" s="2"/>
      <c r="K25" s="2"/>
      <c r="L25" s="2"/>
      <c r="M25" s="2">
        <f t="shared" si="9"/>
        <v>0</v>
      </c>
      <c r="N25" s="2"/>
      <c r="O25" s="2"/>
      <c r="P25" s="2"/>
      <c r="Q25" s="2"/>
      <c r="R25" s="2">
        <f t="shared" si="5"/>
        <v>0</v>
      </c>
      <c r="S25" s="21"/>
      <c r="T25" s="17"/>
    </row>
    <row r="26" spans="1:20" ht="18" customHeight="1" x14ac:dyDescent="0.25">
      <c r="A26" s="10" t="s">
        <v>73</v>
      </c>
      <c r="B26" s="78" t="s">
        <v>13</v>
      </c>
      <c r="C26" s="78"/>
      <c r="D26" s="22"/>
      <c r="E26" s="2">
        <v>899</v>
      </c>
      <c r="F26" s="44">
        <f t="shared" si="7"/>
        <v>254</v>
      </c>
      <c r="G26" s="2">
        <v>1153</v>
      </c>
      <c r="H26" s="23">
        <f t="shared" si="3"/>
        <v>0</v>
      </c>
      <c r="I26" s="2"/>
      <c r="J26" s="2"/>
      <c r="K26" s="2"/>
      <c r="L26" s="2"/>
      <c r="M26" s="2">
        <f t="shared" si="9"/>
        <v>0</v>
      </c>
      <c r="N26" s="2"/>
      <c r="O26" s="2"/>
      <c r="P26" s="2"/>
      <c r="Q26" s="2"/>
      <c r="R26" s="2">
        <f t="shared" si="5"/>
        <v>0</v>
      </c>
      <c r="S26" s="21"/>
      <c r="T26" s="17"/>
    </row>
    <row r="27" spans="1:20" ht="18" customHeight="1" x14ac:dyDescent="0.25">
      <c r="A27" s="10" t="s">
        <v>106</v>
      </c>
      <c r="B27" s="78" t="s">
        <v>14</v>
      </c>
      <c r="C27" s="78"/>
      <c r="D27" s="22"/>
      <c r="E27" s="2"/>
      <c r="F27" s="44">
        <f t="shared" si="7"/>
        <v>0</v>
      </c>
      <c r="G27" s="2"/>
      <c r="H27" s="23">
        <f t="shared" si="3"/>
        <v>0</v>
      </c>
      <c r="I27" s="2"/>
      <c r="J27" s="2"/>
      <c r="K27" s="2"/>
      <c r="L27" s="2"/>
      <c r="M27" s="2">
        <f t="shared" si="9"/>
        <v>0</v>
      </c>
      <c r="N27" s="2"/>
      <c r="O27" s="2"/>
      <c r="P27" s="2"/>
      <c r="Q27" s="2"/>
      <c r="R27" s="2">
        <f t="shared" si="5"/>
        <v>0</v>
      </c>
      <c r="S27" s="21"/>
      <c r="T27" s="17"/>
    </row>
    <row r="28" spans="1:20" s="16" customFormat="1" ht="34.5" customHeight="1" x14ac:dyDescent="0.25">
      <c r="B28" s="81" t="s">
        <v>36</v>
      </c>
      <c r="C28" s="81"/>
      <c r="D28" s="14">
        <v>200000100002000</v>
      </c>
      <c r="E28" s="3">
        <f t="shared" ref="E28:G28" si="13">E29+E30</f>
        <v>0</v>
      </c>
      <c r="F28" s="3">
        <f t="shared" si="13"/>
        <v>0</v>
      </c>
      <c r="G28" s="3">
        <f t="shared" si="13"/>
        <v>0</v>
      </c>
      <c r="H28" s="20">
        <f t="shared" si="3"/>
        <v>0</v>
      </c>
      <c r="I28" s="3">
        <f>I29+I30</f>
        <v>0</v>
      </c>
      <c r="J28" s="3">
        <f>J29+J30</f>
        <v>0</v>
      </c>
      <c r="K28" s="3">
        <f>K29+K30</f>
        <v>0</v>
      </c>
      <c r="L28" s="3">
        <f>L29+L30</f>
        <v>0</v>
      </c>
      <c r="M28" s="3">
        <f t="shared" ref="M28:M39" si="14">SUM(I28:L28)</f>
        <v>0</v>
      </c>
      <c r="N28" s="3">
        <f>N29+N30</f>
        <v>0</v>
      </c>
      <c r="O28" s="3">
        <f>O29+O30</f>
        <v>0</v>
      </c>
      <c r="P28" s="3">
        <f>P29+P30</f>
        <v>0</v>
      </c>
      <c r="Q28" s="3">
        <f>Q29+Q30</f>
        <v>0</v>
      </c>
      <c r="R28" s="3">
        <f t="shared" ref="R28:R39" si="15">SUM(N28:Q28)</f>
        <v>0</v>
      </c>
      <c r="S28" s="21"/>
      <c r="T28" s="17"/>
    </row>
    <row r="29" spans="1:20" ht="18" customHeight="1" x14ac:dyDescent="0.25">
      <c r="A29" s="10" t="s">
        <v>72</v>
      </c>
      <c r="B29" s="78" t="s">
        <v>12</v>
      </c>
      <c r="C29" s="78"/>
      <c r="D29" s="22"/>
      <c r="E29" s="2"/>
      <c r="F29" s="2"/>
      <c r="G29" s="2"/>
      <c r="H29" s="23">
        <f t="shared" si="3"/>
        <v>0</v>
      </c>
      <c r="I29" s="2"/>
      <c r="J29" s="2"/>
      <c r="K29" s="2"/>
      <c r="L29" s="2"/>
      <c r="M29" s="2">
        <f t="shared" si="14"/>
        <v>0</v>
      </c>
      <c r="N29" s="2"/>
      <c r="O29" s="2"/>
      <c r="P29" s="2"/>
      <c r="Q29" s="2"/>
      <c r="R29" s="2">
        <f t="shared" si="15"/>
        <v>0</v>
      </c>
      <c r="S29" s="21"/>
      <c r="T29" s="17"/>
    </row>
    <row r="30" spans="1:20" ht="18" customHeight="1" x14ac:dyDescent="0.25">
      <c r="A30" s="10" t="s">
        <v>73</v>
      </c>
      <c r="B30" s="78" t="s">
        <v>13</v>
      </c>
      <c r="C30" s="78"/>
      <c r="D30" s="22"/>
      <c r="E30" s="2"/>
      <c r="F30" s="2"/>
      <c r="G30" s="2"/>
      <c r="H30" s="23">
        <f t="shared" si="3"/>
        <v>0</v>
      </c>
      <c r="I30" s="2"/>
      <c r="J30" s="2"/>
      <c r="K30" s="2"/>
      <c r="L30" s="2"/>
      <c r="M30" s="2">
        <f t="shared" si="14"/>
        <v>0</v>
      </c>
      <c r="N30" s="2"/>
      <c r="O30" s="2"/>
      <c r="P30" s="2"/>
      <c r="Q30" s="2"/>
      <c r="R30" s="2">
        <f t="shared" si="15"/>
        <v>0</v>
      </c>
      <c r="S30" s="21"/>
      <c r="T30" s="17"/>
    </row>
    <row r="31" spans="1:20" s="16" customFormat="1" ht="18" customHeight="1" x14ac:dyDescent="0.25">
      <c r="B31" s="81" t="s">
        <v>37</v>
      </c>
      <c r="C31" s="81"/>
      <c r="D31" s="14">
        <v>200000100003000</v>
      </c>
      <c r="E31" s="3">
        <f t="shared" ref="E31:G31" si="16">E32+E33</f>
        <v>0</v>
      </c>
      <c r="F31" s="3">
        <f t="shared" si="16"/>
        <v>0</v>
      </c>
      <c r="G31" s="3">
        <f t="shared" si="16"/>
        <v>0</v>
      </c>
      <c r="H31" s="20">
        <f t="shared" si="3"/>
        <v>0</v>
      </c>
      <c r="I31" s="3">
        <f>I32+I33</f>
        <v>0</v>
      </c>
      <c r="J31" s="3">
        <f>J32+J33</f>
        <v>0</v>
      </c>
      <c r="K31" s="3">
        <f>K32+K33</f>
        <v>0</v>
      </c>
      <c r="L31" s="3">
        <f>L32+L33</f>
        <v>0</v>
      </c>
      <c r="M31" s="3">
        <f t="shared" si="14"/>
        <v>0</v>
      </c>
      <c r="N31" s="3">
        <f>N32+N33</f>
        <v>0</v>
      </c>
      <c r="O31" s="3">
        <f>O32+O33</f>
        <v>0</v>
      </c>
      <c r="P31" s="3">
        <f>P32+P33</f>
        <v>0</v>
      </c>
      <c r="Q31" s="3">
        <f>Q32+Q33</f>
        <v>0</v>
      </c>
      <c r="R31" s="3">
        <f t="shared" si="15"/>
        <v>0</v>
      </c>
      <c r="S31" s="21"/>
      <c r="T31" s="17"/>
    </row>
    <row r="32" spans="1:20" ht="18" customHeight="1" x14ac:dyDescent="0.25">
      <c r="A32" s="10" t="s">
        <v>72</v>
      </c>
      <c r="B32" s="78" t="s">
        <v>12</v>
      </c>
      <c r="C32" s="78"/>
      <c r="D32" s="22"/>
      <c r="E32" s="2"/>
      <c r="F32" s="2"/>
      <c r="G32" s="2"/>
      <c r="H32" s="23">
        <f t="shared" si="3"/>
        <v>0</v>
      </c>
      <c r="I32" s="2"/>
      <c r="J32" s="2"/>
      <c r="K32" s="2"/>
      <c r="L32" s="2"/>
      <c r="M32" s="2">
        <f t="shared" si="14"/>
        <v>0</v>
      </c>
      <c r="N32" s="2"/>
      <c r="O32" s="2"/>
      <c r="P32" s="2"/>
      <c r="Q32" s="2"/>
      <c r="R32" s="2">
        <f t="shared" si="15"/>
        <v>0</v>
      </c>
      <c r="S32" s="21"/>
      <c r="T32" s="17"/>
    </row>
    <row r="33" spans="1:20" ht="18" customHeight="1" x14ac:dyDescent="0.25">
      <c r="A33" s="10" t="s">
        <v>73</v>
      </c>
      <c r="B33" s="78" t="s">
        <v>13</v>
      </c>
      <c r="C33" s="78"/>
      <c r="D33" s="22"/>
      <c r="E33" s="2"/>
      <c r="F33" s="2"/>
      <c r="G33" s="2"/>
      <c r="H33" s="23">
        <f t="shared" si="3"/>
        <v>0</v>
      </c>
      <c r="I33" s="2"/>
      <c r="J33" s="2"/>
      <c r="K33" s="2"/>
      <c r="L33" s="2"/>
      <c r="M33" s="2">
        <f t="shared" si="14"/>
        <v>0</v>
      </c>
      <c r="N33" s="2"/>
      <c r="O33" s="2"/>
      <c r="P33" s="2"/>
      <c r="Q33" s="2"/>
      <c r="R33" s="2">
        <f t="shared" si="15"/>
        <v>0</v>
      </c>
      <c r="S33" s="21"/>
      <c r="T33" s="17"/>
    </row>
    <row r="34" spans="1:20" s="16" customFormat="1" ht="18" customHeight="1" x14ac:dyDescent="0.25">
      <c r="B34" s="80" t="s">
        <v>38</v>
      </c>
      <c r="C34" s="80"/>
      <c r="D34" s="14">
        <v>300000000000000</v>
      </c>
      <c r="E34" s="3">
        <f t="shared" ref="E34:G34" si="17">E35+E44</f>
        <v>28719.905169999998</v>
      </c>
      <c r="F34" s="3">
        <f t="shared" si="17"/>
        <v>11972.09483</v>
      </c>
      <c r="G34" s="3">
        <f t="shared" si="17"/>
        <v>40692</v>
      </c>
      <c r="H34" s="20">
        <f t="shared" si="3"/>
        <v>38908.341859153865</v>
      </c>
      <c r="I34" s="3">
        <f>I35+I44</f>
        <v>8928.1431065474699</v>
      </c>
      <c r="J34" s="3">
        <f>J35+J44</f>
        <v>10698.908706547469</v>
      </c>
      <c r="K34" s="3">
        <f>K35+K44</f>
        <v>9019.3287065474688</v>
      </c>
      <c r="L34" s="3">
        <f>L35+L44</f>
        <v>10261.961339511457</v>
      </c>
      <c r="M34" s="3">
        <f t="shared" si="14"/>
        <v>38908.341859153865</v>
      </c>
      <c r="N34" s="3">
        <f>N35+N44</f>
        <v>0</v>
      </c>
      <c r="O34" s="3">
        <f>O35+O44</f>
        <v>0</v>
      </c>
      <c r="P34" s="3">
        <f>P35+P44</f>
        <v>0</v>
      </c>
      <c r="Q34" s="3">
        <f>Q35+Q44</f>
        <v>0</v>
      </c>
      <c r="R34" s="3">
        <f t="shared" si="15"/>
        <v>0</v>
      </c>
      <c r="S34" s="21"/>
      <c r="T34" s="17"/>
    </row>
    <row r="35" spans="1:20" s="16" customFormat="1" ht="42" customHeight="1" x14ac:dyDescent="0.25">
      <c r="B35" s="83" t="s">
        <v>39</v>
      </c>
      <c r="C35" s="83"/>
      <c r="D35" s="14">
        <v>310000000000000</v>
      </c>
      <c r="E35" s="3">
        <f t="shared" ref="E35:G35" si="18">E36+E40</f>
        <v>12011</v>
      </c>
      <c r="F35" s="3">
        <f t="shared" si="18"/>
        <v>5510</v>
      </c>
      <c r="G35" s="3">
        <f t="shared" si="18"/>
        <v>17521</v>
      </c>
      <c r="H35" s="20">
        <f t="shared" si="3"/>
        <v>16871.079999999998</v>
      </c>
      <c r="I35" s="3">
        <f>I36+I40</f>
        <v>3534.4100000000003</v>
      </c>
      <c r="J35" s="3">
        <f>J36+J40</f>
        <v>4829.2299999999996</v>
      </c>
      <c r="K35" s="3">
        <f>K36+K40</f>
        <v>3606.4</v>
      </c>
      <c r="L35" s="3">
        <f>L36+L40</f>
        <v>4901.04</v>
      </c>
      <c r="M35" s="3">
        <f t="shared" si="14"/>
        <v>16871.079999999998</v>
      </c>
      <c r="N35" s="3">
        <f>N36+N40</f>
        <v>0</v>
      </c>
      <c r="O35" s="3">
        <f>O36+O40</f>
        <v>0</v>
      </c>
      <c r="P35" s="3">
        <f>P36+P40</f>
        <v>0</v>
      </c>
      <c r="Q35" s="3">
        <f>Q36+Q40</f>
        <v>0</v>
      </c>
      <c r="R35" s="3">
        <f t="shared" si="15"/>
        <v>0</v>
      </c>
      <c r="S35" s="21"/>
      <c r="T35" s="17"/>
    </row>
    <row r="36" spans="1:20" s="16" customFormat="1" ht="36.75" customHeight="1" x14ac:dyDescent="0.25">
      <c r="B36" s="81" t="s">
        <v>46</v>
      </c>
      <c r="C36" s="81"/>
      <c r="D36" s="14">
        <v>310100000000000</v>
      </c>
      <c r="E36" s="3">
        <f t="shared" ref="E36:G36" si="19">E37</f>
        <v>11860</v>
      </c>
      <c r="F36" s="3">
        <f t="shared" si="19"/>
        <v>5467</v>
      </c>
      <c r="G36" s="3">
        <f t="shared" si="19"/>
        <v>17327</v>
      </c>
      <c r="H36" s="20">
        <f t="shared" si="3"/>
        <v>16673.419999999998</v>
      </c>
      <c r="I36" s="3">
        <f>I37</f>
        <v>3501.82</v>
      </c>
      <c r="J36" s="3">
        <f>J37</f>
        <v>4767.49</v>
      </c>
      <c r="K36" s="3">
        <f>K37</f>
        <v>3572.32</v>
      </c>
      <c r="L36" s="3">
        <f>L37</f>
        <v>4831.79</v>
      </c>
      <c r="M36" s="3">
        <f t="shared" si="14"/>
        <v>16673.419999999998</v>
      </c>
      <c r="N36" s="3">
        <f>N37</f>
        <v>0</v>
      </c>
      <c r="O36" s="3">
        <f>O37</f>
        <v>0</v>
      </c>
      <c r="P36" s="3">
        <f>P37</f>
        <v>0</v>
      </c>
      <c r="Q36" s="3">
        <f>Q37</f>
        <v>0</v>
      </c>
      <c r="R36" s="3">
        <f t="shared" si="15"/>
        <v>0</v>
      </c>
      <c r="S36" s="21"/>
      <c r="T36" s="17"/>
    </row>
    <row r="37" spans="1:20" ht="24" customHeight="1" x14ac:dyDescent="0.25">
      <c r="B37" s="84" t="s">
        <v>40</v>
      </c>
      <c r="C37" s="84"/>
      <c r="D37" s="22">
        <v>310100100001000</v>
      </c>
      <c r="E37" s="2">
        <f t="shared" ref="E37:G37" si="20">E38+E39</f>
        <v>11860</v>
      </c>
      <c r="F37" s="2">
        <f t="shared" si="20"/>
        <v>5467</v>
      </c>
      <c r="G37" s="2">
        <f t="shared" si="20"/>
        <v>17327</v>
      </c>
      <c r="H37" s="23">
        <f t="shared" si="3"/>
        <v>16673.419999999998</v>
      </c>
      <c r="I37" s="2">
        <f>I38+I39</f>
        <v>3501.82</v>
      </c>
      <c r="J37" s="2">
        <f>J38+J39</f>
        <v>4767.49</v>
      </c>
      <c r="K37" s="2">
        <f>K38+K39</f>
        <v>3572.32</v>
      </c>
      <c r="L37" s="2">
        <f>L38+L39</f>
        <v>4831.79</v>
      </c>
      <c r="M37" s="2">
        <f t="shared" si="14"/>
        <v>16673.419999999998</v>
      </c>
      <c r="N37" s="2">
        <f>N38+N39</f>
        <v>0</v>
      </c>
      <c r="O37" s="2">
        <f>O38+O39</f>
        <v>0</v>
      </c>
      <c r="P37" s="2">
        <f>P38+P39</f>
        <v>0</v>
      </c>
      <c r="Q37" s="2">
        <f>Q38+Q39</f>
        <v>0</v>
      </c>
      <c r="R37" s="2">
        <f t="shared" si="15"/>
        <v>0</v>
      </c>
      <c r="S37" s="21"/>
      <c r="T37" s="17"/>
    </row>
    <row r="38" spans="1:20" ht="18" customHeight="1" x14ac:dyDescent="0.25">
      <c r="A38" s="10" t="s">
        <v>72</v>
      </c>
      <c r="B38" s="78" t="s">
        <v>12</v>
      </c>
      <c r="C38" s="78"/>
      <c r="D38" s="22"/>
      <c r="E38" s="2">
        <v>11574</v>
      </c>
      <c r="F38" s="44">
        <f t="shared" si="7"/>
        <v>5399</v>
      </c>
      <c r="G38" s="2">
        <v>16973</v>
      </c>
      <c r="H38" s="23">
        <f t="shared" si="3"/>
        <v>16313</v>
      </c>
      <c r="I38" s="2">
        <v>3449.75</v>
      </c>
      <c r="J38" s="2">
        <v>4648.75</v>
      </c>
      <c r="K38" s="2">
        <v>3449.75</v>
      </c>
      <c r="L38" s="2">
        <v>4764.75</v>
      </c>
      <c r="M38" s="2">
        <f t="shared" si="14"/>
        <v>16313</v>
      </c>
      <c r="N38" s="2"/>
      <c r="O38" s="2"/>
      <c r="P38" s="2"/>
      <c r="Q38" s="2"/>
      <c r="R38" s="2">
        <f t="shared" si="15"/>
        <v>0</v>
      </c>
      <c r="S38" s="21"/>
      <c r="T38" s="17"/>
    </row>
    <row r="39" spans="1:20" ht="18" customHeight="1" x14ac:dyDescent="0.25">
      <c r="A39" s="10" t="s">
        <v>73</v>
      </c>
      <c r="B39" s="78" t="s">
        <v>13</v>
      </c>
      <c r="C39" s="78"/>
      <c r="D39" s="22"/>
      <c r="E39" s="2">
        <v>286</v>
      </c>
      <c r="F39" s="44">
        <f t="shared" si="7"/>
        <v>68</v>
      </c>
      <c r="G39" s="2">
        <v>354</v>
      </c>
      <c r="H39" s="23">
        <f t="shared" si="3"/>
        <v>360.42</v>
      </c>
      <c r="I39" s="2">
        <v>52.069999999999993</v>
      </c>
      <c r="J39" s="2">
        <v>118.74</v>
      </c>
      <c r="K39" s="2">
        <v>122.57</v>
      </c>
      <c r="L39" s="2">
        <v>67.040000000000006</v>
      </c>
      <c r="M39" s="2">
        <f t="shared" si="14"/>
        <v>360.42</v>
      </c>
      <c r="N39" s="2"/>
      <c r="O39" s="2"/>
      <c r="P39" s="2"/>
      <c r="Q39" s="2"/>
      <c r="R39" s="2">
        <f t="shared" si="15"/>
        <v>0</v>
      </c>
      <c r="S39" s="21"/>
      <c r="T39" s="17"/>
    </row>
    <row r="40" spans="1:20" s="16" customFormat="1" ht="51" customHeight="1" x14ac:dyDescent="0.25">
      <c r="A40" s="10"/>
      <c r="B40" s="81" t="s">
        <v>45</v>
      </c>
      <c r="C40" s="81"/>
      <c r="D40" s="14">
        <v>310200000000000</v>
      </c>
      <c r="E40" s="3">
        <f t="shared" ref="E40:G40" si="21">E41</f>
        <v>151</v>
      </c>
      <c r="F40" s="3">
        <f t="shared" si="21"/>
        <v>43</v>
      </c>
      <c r="G40" s="3">
        <f t="shared" si="21"/>
        <v>194</v>
      </c>
      <c r="H40" s="20">
        <f t="shared" si="3"/>
        <v>197.66000000000003</v>
      </c>
      <c r="I40" s="3">
        <f>I41</f>
        <v>32.590000000000003</v>
      </c>
      <c r="J40" s="3">
        <f>J41</f>
        <v>61.74</v>
      </c>
      <c r="K40" s="3">
        <f>K41</f>
        <v>34.08</v>
      </c>
      <c r="L40" s="3">
        <f>L41</f>
        <v>69.25</v>
      </c>
      <c r="M40" s="3">
        <f t="shared" ref="M40:M53" si="22">SUM(I40:L40)</f>
        <v>197.66000000000003</v>
      </c>
      <c r="N40" s="3">
        <f>N41</f>
        <v>0</v>
      </c>
      <c r="O40" s="3">
        <f>O41</f>
        <v>0</v>
      </c>
      <c r="P40" s="3">
        <f>P41</f>
        <v>0</v>
      </c>
      <c r="Q40" s="3">
        <f>Q41</f>
        <v>0</v>
      </c>
      <c r="R40" s="3">
        <f t="shared" ref="R40:R86" si="23">SUM(N40:Q40)</f>
        <v>0</v>
      </c>
      <c r="S40" s="21"/>
      <c r="T40" s="17"/>
    </row>
    <row r="41" spans="1:20" ht="27" customHeight="1" x14ac:dyDescent="0.25">
      <c r="B41" s="84" t="s">
        <v>41</v>
      </c>
      <c r="C41" s="84"/>
      <c r="D41" s="22">
        <v>310200100001000</v>
      </c>
      <c r="E41" s="2">
        <f t="shared" ref="E41:G41" si="24">E42+E43</f>
        <v>151</v>
      </c>
      <c r="F41" s="2">
        <f t="shared" si="24"/>
        <v>43</v>
      </c>
      <c r="G41" s="2">
        <f t="shared" si="24"/>
        <v>194</v>
      </c>
      <c r="H41" s="23">
        <f t="shared" si="3"/>
        <v>197.66000000000003</v>
      </c>
      <c r="I41" s="2">
        <f>I42+I43</f>
        <v>32.590000000000003</v>
      </c>
      <c r="J41" s="2">
        <f>J42+J43</f>
        <v>61.74</v>
      </c>
      <c r="K41" s="2">
        <f>K42+K43</f>
        <v>34.08</v>
      </c>
      <c r="L41" s="2">
        <f>L42+L43</f>
        <v>69.25</v>
      </c>
      <c r="M41" s="2">
        <f t="shared" si="22"/>
        <v>197.66000000000003</v>
      </c>
      <c r="N41" s="2">
        <f>N42+N43</f>
        <v>0</v>
      </c>
      <c r="O41" s="2">
        <f>O42+O43</f>
        <v>0</v>
      </c>
      <c r="P41" s="2">
        <f>P42+P43</f>
        <v>0</v>
      </c>
      <c r="Q41" s="2">
        <f>Q42+Q43</f>
        <v>0</v>
      </c>
      <c r="R41" s="2">
        <f t="shared" si="23"/>
        <v>0</v>
      </c>
      <c r="S41" s="21"/>
      <c r="T41" s="17"/>
    </row>
    <row r="42" spans="1:20" ht="18" customHeight="1" x14ac:dyDescent="0.25">
      <c r="A42" s="10" t="s">
        <v>72</v>
      </c>
      <c r="B42" s="78" t="s">
        <v>12</v>
      </c>
      <c r="C42" s="78"/>
      <c r="D42" s="22"/>
      <c r="E42" s="2"/>
      <c r="F42" s="44">
        <f t="shared" si="7"/>
        <v>0</v>
      </c>
      <c r="G42" s="2"/>
      <c r="H42" s="23">
        <f t="shared" si="3"/>
        <v>0</v>
      </c>
      <c r="I42" s="2"/>
      <c r="J42" s="2"/>
      <c r="K42" s="2"/>
      <c r="L42" s="2"/>
      <c r="M42" s="2">
        <f t="shared" si="22"/>
        <v>0</v>
      </c>
      <c r="N42" s="2"/>
      <c r="O42" s="2"/>
      <c r="P42" s="2"/>
      <c r="Q42" s="2"/>
      <c r="R42" s="2">
        <f t="shared" si="23"/>
        <v>0</v>
      </c>
      <c r="S42" s="21"/>
      <c r="T42" s="17"/>
    </row>
    <row r="43" spans="1:20" ht="18" customHeight="1" x14ac:dyDescent="0.25">
      <c r="A43" s="10" t="s">
        <v>73</v>
      </c>
      <c r="B43" s="78" t="s">
        <v>13</v>
      </c>
      <c r="C43" s="78"/>
      <c r="D43" s="22"/>
      <c r="E43" s="2">
        <v>151</v>
      </c>
      <c r="F43" s="44">
        <f t="shared" si="7"/>
        <v>43</v>
      </c>
      <c r="G43" s="2">
        <v>194</v>
      </c>
      <c r="H43" s="23">
        <f t="shared" si="3"/>
        <v>197.66000000000003</v>
      </c>
      <c r="I43" s="2">
        <v>32.590000000000003</v>
      </c>
      <c r="J43" s="2">
        <v>61.74</v>
      </c>
      <c r="K43" s="2">
        <v>34.08</v>
      </c>
      <c r="L43" s="2">
        <v>69.25</v>
      </c>
      <c r="M43" s="2">
        <f t="shared" si="22"/>
        <v>197.66000000000003</v>
      </c>
      <c r="N43" s="2"/>
      <c r="O43" s="2"/>
      <c r="P43" s="2"/>
      <c r="Q43" s="2"/>
      <c r="R43" s="2">
        <f t="shared" si="23"/>
        <v>0</v>
      </c>
      <c r="S43" s="21"/>
      <c r="T43" s="17"/>
    </row>
    <row r="44" spans="1:20" s="16" customFormat="1" ht="52.5" customHeight="1" x14ac:dyDescent="0.25">
      <c r="A44" s="10"/>
      <c r="B44" s="83" t="s">
        <v>44</v>
      </c>
      <c r="C44" s="83"/>
      <c r="D44" s="14">
        <v>320000000000000</v>
      </c>
      <c r="E44" s="3">
        <f t="shared" ref="E44:G45" si="25">E45</f>
        <v>16708.905169999998</v>
      </c>
      <c r="F44" s="3">
        <f t="shared" si="25"/>
        <v>6462.09483</v>
      </c>
      <c r="G44" s="3">
        <f t="shared" si="25"/>
        <v>23171</v>
      </c>
      <c r="H44" s="20">
        <f t="shared" si="3"/>
        <v>22037.261859153863</v>
      </c>
      <c r="I44" s="3">
        <f>I45</f>
        <v>5393.73310654747</v>
      </c>
      <c r="J44" s="3">
        <f t="shared" ref="J44:L45" si="26">J45</f>
        <v>5869.6787065474691</v>
      </c>
      <c r="K44" s="3">
        <f t="shared" si="26"/>
        <v>5412.9287065474691</v>
      </c>
      <c r="L44" s="3">
        <f t="shared" si="26"/>
        <v>5360.9213395114584</v>
      </c>
      <c r="M44" s="3">
        <f t="shared" si="22"/>
        <v>22037.261859153863</v>
      </c>
      <c r="N44" s="3">
        <f>N45</f>
        <v>0</v>
      </c>
      <c r="O44" s="3">
        <f t="shared" ref="O44:Q45" si="27">O45</f>
        <v>0</v>
      </c>
      <c r="P44" s="3">
        <f t="shared" si="27"/>
        <v>0</v>
      </c>
      <c r="Q44" s="3">
        <f t="shared" si="27"/>
        <v>0</v>
      </c>
      <c r="R44" s="3">
        <f t="shared" si="23"/>
        <v>0</v>
      </c>
      <c r="S44" s="21"/>
      <c r="T44" s="17"/>
    </row>
    <row r="45" spans="1:20" s="16" customFormat="1" ht="37.5" customHeight="1" x14ac:dyDescent="0.25">
      <c r="A45" s="10"/>
      <c r="B45" s="81" t="s">
        <v>42</v>
      </c>
      <c r="C45" s="81"/>
      <c r="D45" s="14">
        <v>320300000000000</v>
      </c>
      <c r="E45" s="3">
        <f t="shared" si="25"/>
        <v>16708.905169999998</v>
      </c>
      <c r="F45" s="3">
        <f t="shared" si="25"/>
        <v>6462.09483</v>
      </c>
      <c r="G45" s="3">
        <f t="shared" si="25"/>
        <v>23171</v>
      </c>
      <c r="H45" s="20">
        <f t="shared" si="3"/>
        <v>22037.261859153863</v>
      </c>
      <c r="I45" s="3">
        <f>I46</f>
        <v>5393.73310654747</v>
      </c>
      <c r="J45" s="3">
        <f t="shared" si="26"/>
        <v>5869.6787065474691</v>
      </c>
      <c r="K45" s="3">
        <f t="shared" si="26"/>
        <v>5412.9287065474691</v>
      </c>
      <c r="L45" s="3">
        <f t="shared" si="26"/>
        <v>5360.9213395114584</v>
      </c>
      <c r="M45" s="3">
        <f t="shared" si="22"/>
        <v>22037.261859153863</v>
      </c>
      <c r="N45" s="3">
        <f>N46</f>
        <v>0</v>
      </c>
      <c r="O45" s="3">
        <f t="shared" si="27"/>
        <v>0</v>
      </c>
      <c r="P45" s="3">
        <f t="shared" si="27"/>
        <v>0</v>
      </c>
      <c r="Q45" s="3">
        <f t="shared" si="27"/>
        <v>0</v>
      </c>
      <c r="R45" s="3">
        <f t="shared" si="23"/>
        <v>0</v>
      </c>
      <c r="S45" s="21"/>
      <c r="T45" s="17"/>
    </row>
    <row r="46" spans="1:20" s="16" customFormat="1" ht="31.5" customHeight="1" x14ac:dyDescent="0.25">
      <c r="A46" s="10"/>
      <c r="B46" s="82" t="s">
        <v>43</v>
      </c>
      <c r="C46" s="82"/>
      <c r="D46" s="14">
        <v>320300100001000</v>
      </c>
      <c r="E46" s="3">
        <f t="shared" ref="E46:G46" si="28">E47+E48+E49</f>
        <v>16708.905169999998</v>
      </c>
      <c r="F46" s="3">
        <f t="shared" si="28"/>
        <v>6462.09483</v>
      </c>
      <c r="G46" s="3">
        <f t="shared" si="28"/>
        <v>23171</v>
      </c>
      <c r="H46" s="20">
        <f t="shared" si="3"/>
        <v>22037.261859153863</v>
      </c>
      <c r="I46" s="3">
        <f>I47+I48+I49</f>
        <v>5393.73310654747</v>
      </c>
      <c r="J46" s="3">
        <f>J47+J48+J49</f>
        <v>5869.6787065474691</v>
      </c>
      <c r="K46" s="3">
        <f>K47+K48+K49</f>
        <v>5412.9287065474691</v>
      </c>
      <c r="L46" s="3">
        <f>L47+L48+L49</f>
        <v>5360.9213395114584</v>
      </c>
      <c r="M46" s="3">
        <f t="shared" si="22"/>
        <v>22037.261859153863</v>
      </c>
      <c r="N46" s="3">
        <f>N47+N48+N49</f>
        <v>0</v>
      </c>
      <c r="O46" s="3">
        <f>O47+O48+O49</f>
        <v>0</v>
      </c>
      <c r="P46" s="3">
        <f>P47+P48+P49</f>
        <v>0</v>
      </c>
      <c r="Q46" s="3">
        <f>Q47+Q48+Q49</f>
        <v>0</v>
      </c>
      <c r="R46" s="3">
        <f t="shared" si="23"/>
        <v>0</v>
      </c>
      <c r="S46" s="21"/>
      <c r="T46" s="17"/>
    </row>
    <row r="47" spans="1:20" ht="18" customHeight="1" x14ac:dyDescent="0.25">
      <c r="A47" s="10" t="s">
        <v>72</v>
      </c>
      <c r="B47" s="78" t="s">
        <v>12</v>
      </c>
      <c r="C47" s="78"/>
      <c r="D47" s="22"/>
      <c r="E47" s="2">
        <v>3073.9051699999995</v>
      </c>
      <c r="F47" s="44">
        <f t="shared" si="7"/>
        <v>1682.0948300000005</v>
      </c>
      <c r="G47" s="2">
        <v>4756</v>
      </c>
      <c r="H47" s="23">
        <f t="shared" si="3"/>
        <v>4482</v>
      </c>
      <c r="I47" s="2">
        <v>944.75</v>
      </c>
      <c r="J47" s="2">
        <v>1279.7500000000002</v>
      </c>
      <c r="K47" s="2">
        <v>944.75</v>
      </c>
      <c r="L47" s="2">
        <v>1312.75</v>
      </c>
      <c r="M47" s="2">
        <f t="shared" si="22"/>
        <v>4482</v>
      </c>
      <c r="N47" s="2"/>
      <c r="O47" s="2"/>
      <c r="P47" s="2"/>
      <c r="Q47" s="2"/>
      <c r="R47" s="2">
        <f t="shared" si="23"/>
        <v>0</v>
      </c>
      <c r="S47" s="21"/>
      <c r="T47" s="17"/>
    </row>
    <row r="48" spans="1:20" ht="18" customHeight="1" x14ac:dyDescent="0.25">
      <c r="A48" s="10" t="s">
        <v>73</v>
      </c>
      <c r="B48" s="78" t="s">
        <v>13</v>
      </c>
      <c r="C48" s="78"/>
      <c r="D48" s="22"/>
      <c r="E48" s="2">
        <v>13635</v>
      </c>
      <c r="F48" s="44">
        <f t="shared" si="7"/>
        <v>4780</v>
      </c>
      <c r="G48" s="2">
        <v>18415</v>
      </c>
      <c r="H48" s="23">
        <f t="shared" si="3"/>
        <v>17555.261859153867</v>
      </c>
      <c r="I48" s="2">
        <v>4448.98310654747</v>
      </c>
      <c r="J48" s="2">
        <v>4589.9287065474691</v>
      </c>
      <c r="K48" s="2">
        <v>4468.1787065474691</v>
      </c>
      <c r="L48" s="2">
        <v>4048.1713395114589</v>
      </c>
      <c r="M48" s="2">
        <f t="shared" si="22"/>
        <v>17555.261859153867</v>
      </c>
      <c r="N48" s="2"/>
      <c r="O48" s="2"/>
      <c r="P48" s="2"/>
      <c r="Q48" s="2"/>
      <c r="R48" s="2">
        <f t="shared" si="23"/>
        <v>0</v>
      </c>
      <c r="S48" s="21"/>
      <c r="T48" s="17"/>
    </row>
    <row r="49" spans="1:20" ht="18" customHeight="1" x14ac:dyDescent="0.25">
      <c r="A49" s="10" t="s">
        <v>106</v>
      </c>
      <c r="B49" s="78" t="s">
        <v>14</v>
      </c>
      <c r="C49" s="78"/>
      <c r="D49" s="22"/>
      <c r="E49" s="2"/>
      <c r="F49" s="44">
        <f t="shared" si="7"/>
        <v>0</v>
      </c>
      <c r="G49" s="2"/>
      <c r="H49" s="23">
        <f t="shared" si="3"/>
        <v>0</v>
      </c>
      <c r="I49" s="2"/>
      <c r="J49" s="2"/>
      <c r="K49" s="2"/>
      <c r="L49" s="2"/>
      <c r="M49" s="2">
        <f t="shared" si="22"/>
        <v>0</v>
      </c>
      <c r="N49" s="2"/>
      <c r="O49" s="2"/>
      <c r="P49" s="2"/>
      <c r="Q49" s="2"/>
      <c r="R49" s="2">
        <f t="shared" si="23"/>
        <v>0</v>
      </c>
      <c r="S49" s="21"/>
      <c r="T49" s="17"/>
    </row>
    <row r="50" spans="1:20" s="16" customFormat="1" ht="18" customHeight="1" x14ac:dyDescent="0.25">
      <c r="B50" s="79" t="s">
        <v>4</v>
      </c>
      <c r="C50" s="79"/>
      <c r="D50" s="14">
        <v>104102</v>
      </c>
      <c r="E50" s="3">
        <f t="shared" ref="E50:G50" si="29">E51+E56+E63</f>
        <v>2122</v>
      </c>
      <c r="F50" s="3">
        <f t="shared" si="29"/>
        <v>963</v>
      </c>
      <c r="G50" s="3">
        <f t="shared" si="29"/>
        <v>3085</v>
      </c>
      <c r="H50" s="20">
        <f t="shared" si="3"/>
        <v>2995</v>
      </c>
      <c r="I50" s="3">
        <f>I51+I56+I63</f>
        <v>748.75</v>
      </c>
      <c r="J50" s="3">
        <f>J51+J56+J63</f>
        <v>748.75</v>
      </c>
      <c r="K50" s="3">
        <f>K51+K56+K63</f>
        <v>748.75</v>
      </c>
      <c r="L50" s="3">
        <f>L51+L56+L63</f>
        <v>748.75</v>
      </c>
      <c r="M50" s="3">
        <f t="shared" si="22"/>
        <v>2995</v>
      </c>
      <c r="N50" s="3">
        <f>N51+N56+N63</f>
        <v>0</v>
      </c>
      <c r="O50" s="3">
        <f>O51+O56+O63</f>
        <v>0</v>
      </c>
      <c r="P50" s="3">
        <f>P51+P56+P63</f>
        <v>0</v>
      </c>
      <c r="Q50" s="3">
        <f>Q51+Q56+Q63</f>
        <v>0</v>
      </c>
      <c r="R50" s="3">
        <f t="shared" si="23"/>
        <v>0</v>
      </c>
      <c r="S50" s="21"/>
      <c r="T50" s="17"/>
    </row>
    <row r="51" spans="1:20" s="16" customFormat="1" ht="18" customHeight="1" x14ac:dyDescent="0.25">
      <c r="B51" s="80" t="s">
        <v>31</v>
      </c>
      <c r="C51" s="80"/>
      <c r="D51" s="14">
        <v>100000000000000</v>
      </c>
      <c r="E51" s="3">
        <f t="shared" ref="E51:G51" si="30">E52+E54</f>
        <v>705</v>
      </c>
      <c r="F51" s="3">
        <f t="shared" si="30"/>
        <v>318</v>
      </c>
      <c r="G51" s="3">
        <f t="shared" si="30"/>
        <v>1023</v>
      </c>
      <c r="H51" s="20">
        <f t="shared" si="3"/>
        <v>1020</v>
      </c>
      <c r="I51" s="3">
        <f>I52+I54</f>
        <v>255</v>
      </c>
      <c r="J51" s="3">
        <f>J52+J54</f>
        <v>255</v>
      </c>
      <c r="K51" s="3">
        <f>K52+K54</f>
        <v>255</v>
      </c>
      <c r="L51" s="3">
        <f>L52+L54</f>
        <v>255</v>
      </c>
      <c r="M51" s="3">
        <f t="shared" si="22"/>
        <v>1020</v>
      </c>
      <c r="N51" s="3">
        <f>N52+N54</f>
        <v>0</v>
      </c>
      <c r="O51" s="3">
        <f>O52+O54</f>
        <v>0</v>
      </c>
      <c r="P51" s="3">
        <f>P52+P54</f>
        <v>0</v>
      </c>
      <c r="Q51" s="3">
        <f>Q52+Q54</f>
        <v>0</v>
      </c>
      <c r="R51" s="3">
        <f t="shared" si="23"/>
        <v>0</v>
      </c>
      <c r="S51" s="21"/>
      <c r="T51" s="17"/>
    </row>
    <row r="52" spans="1:20" s="16" customFormat="1" ht="18" customHeight="1" x14ac:dyDescent="0.25">
      <c r="B52" s="85" t="s">
        <v>32</v>
      </c>
      <c r="C52" s="85"/>
      <c r="D52" s="14">
        <v>100000100001000</v>
      </c>
      <c r="E52" s="3">
        <f t="shared" ref="E52:G52" si="31">E53</f>
        <v>705</v>
      </c>
      <c r="F52" s="3">
        <f t="shared" si="31"/>
        <v>318</v>
      </c>
      <c r="G52" s="3">
        <f t="shared" si="31"/>
        <v>1023</v>
      </c>
      <c r="H52" s="20">
        <f t="shared" si="3"/>
        <v>1020</v>
      </c>
      <c r="I52" s="3">
        <f>I53</f>
        <v>255</v>
      </c>
      <c r="J52" s="3">
        <f>J53</f>
        <v>255</v>
      </c>
      <c r="K52" s="3">
        <f>K53</f>
        <v>255</v>
      </c>
      <c r="L52" s="3">
        <f>L53</f>
        <v>255</v>
      </c>
      <c r="M52" s="3">
        <f t="shared" si="22"/>
        <v>1020</v>
      </c>
      <c r="N52" s="3">
        <f>N53</f>
        <v>0</v>
      </c>
      <c r="O52" s="3">
        <f>O53</f>
        <v>0</v>
      </c>
      <c r="P52" s="3">
        <f>P53</f>
        <v>0</v>
      </c>
      <c r="Q52" s="3">
        <f>Q53</f>
        <v>0</v>
      </c>
      <c r="R52" s="3">
        <f t="shared" si="23"/>
        <v>0</v>
      </c>
      <c r="S52" s="21"/>
      <c r="T52" s="17"/>
    </row>
    <row r="53" spans="1:20" ht="18" customHeight="1" x14ac:dyDescent="0.25">
      <c r="B53" s="78" t="s">
        <v>12</v>
      </c>
      <c r="C53" s="78"/>
      <c r="D53" s="22"/>
      <c r="E53" s="2">
        <v>705</v>
      </c>
      <c r="F53" s="44">
        <f t="shared" si="7"/>
        <v>318</v>
      </c>
      <c r="G53" s="2">
        <v>1023</v>
      </c>
      <c r="H53" s="23">
        <f t="shared" si="3"/>
        <v>1020</v>
      </c>
      <c r="I53" s="2">
        <v>255</v>
      </c>
      <c r="J53" s="2">
        <v>255</v>
      </c>
      <c r="K53" s="2">
        <v>255</v>
      </c>
      <c r="L53" s="2">
        <v>255</v>
      </c>
      <c r="M53" s="2">
        <f t="shared" si="22"/>
        <v>1020</v>
      </c>
      <c r="N53" s="2"/>
      <c r="O53" s="2"/>
      <c r="P53" s="2"/>
      <c r="Q53" s="2"/>
      <c r="R53" s="2">
        <f t="shared" si="23"/>
        <v>0</v>
      </c>
      <c r="S53" s="21"/>
      <c r="T53" s="17"/>
    </row>
    <row r="54" spans="1:20" ht="18" customHeight="1" x14ac:dyDescent="0.25">
      <c r="B54" s="85" t="s">
        <v>33</v>
      </c>
      <c r="C54" s="85"/>
      <c r="D54" s="22">
        <v>100000100002000</v>
      </c>
      <c r="E54" s="2">
        <f t="shared" ref="E54:G54" si="32">E55</f>
        <v>0</v>
      </c>
      <c r="F54" s="2">
        <f t="shared" si="32"/>
        <v>0</v>
      </c>
      <c r="G54" s="2">
        <f t="shared" si="32"/>
        <v>0</v>
      </c>
      <c r="H54" s="23">
        <f t="shared" si="3"/>
        <v>0</v>
      </c>
      <c r="I54" s="2">
        <f>I55</f>
        <v>0</v>
      </c>
      <c r="J54" s="2">
        <f>J55</f>
        <v>0</v>
      </c>
      <c r="K54" s="2">
        <f>K55</f>
        <v>0</v>
      </c>
      <c r="L54" s="2">
        <f>L55</f>
        <v>0</v>
      </c>
      <c r="M54" s="2">
        <f t="shared" ref="M54:M81" si="33">SUM(I54:L54)</f>
        <v>0</v>
      </c>
      <c r="N54" s="2">
        <f>N55</f>
        <v>0</v>
      </c>
      <c r="O54" s="2">
        <f>O55</f>
        <v>0</v>
      </c>
      <c r="P54" s="2">
        <f>P55</f>
        <v>0</v>
      </c>
      <c r="Q54" s="2">
        <f>Q55</f>
        <v>0</v>
      </c>
      <c r="R54" s="2">
        <f t="shared" si="23"/>
        <v>0</v>
      </c>
      <c r="S54" s="21"/>
      <c r="T54" s="17"/>
    </row>
    <row r="55" spans="1:20" ht="18" customHeight="1" x14ac:dyDescent="0.25">
      <c r="B55" s="78" t="s">
        <v>12</v>
      </c>
      <c r="C55" s="78"/>
      <c r="D55" s="22"/>
      <c r="E55" s="2"/>
      <c r="F55" s="2"/>
      <c r="G55" s="2"/>
      <c r="H55" s="23">
        <f t="shared" si="3"/>
        <v>0</v>
      </c>
      <c r="I55" s="2"/>
      <c r="J55" s="2"/>
      <c r="K55" s="2"/>
      <c r="L55" s="2"/>
      <c r="M55" s="2">
        <f t="shared" si="33"/>
        <v>0</v>
      </c>
      <c r="N55" s="2"/>
      <c r="O55" s="2"/>
      <c r="P55" s="2"/>
      <c r="Q55" s="2"/>
      <c r="R55" s="2">
        <f t="shared" si="23"/>
        <v>0</v>
      </c>
      <c r="S55" s="21"/>
      <c r="T55" s="17"/>
    </row>
    <row r="56" spans="1:20" s="16" customFormat="1" ht="18" customHeight="1" x14ac:dyDescent="0.25">
      <c r="B56" s="80" t="s">
        <v>34</v>
      </c>
      <c r="C56" s="80"/>
      <c r="D56" s="14">
        <v>200000000000000</v>
      </c>
      <c r="E56" s="3">
        <f t="shared" ref="E56:G56" si="34">E57+E59+E61</f>
        <v>0</v>
      </c>
      <c r="F56" s="3">
        <f t="shared" si="34"/>
        <v>0</v>
      </c>
      <c r="G56" s="3">
        <f t="shared" si="34"/>
        <v>0</v>
      </c>
      <c r="H56" s="20">
        <f t="shared" si="3"/>
        <v>0</v>
      </c>
      <c r="I56" s="3">
        <f>I57+I59+I61</f>
        <v>0</v>
      </c>
      <c r="J56" s="3">
        <f>J57+J59+J61</f>
        <v>0</v>
      </c>
      <c r="K56" s="3">
        <f>K57+K59+K61</f>
        <v>0</v>
      </c>
      <c r="L56" s="3">
        <f>L57+L59+L61</f>
        <v>0</v>
      </c>
      <c r="M56" s="3">
        <f t="shared" si="33"/>
        <v>0</v>
      </c>
      <c r="N56" s="3">
        <f>N57+N59+N61</f>
        <v>0</v>
      </c>
      <c r="O56" s="3">
        <f>O57+O59+O61</f>
        <v>0</v>
      </c>
      <c r="P56" s="3">
        <f>P57+P59+P61</f>
        <v>0</v>
      </c>
      <c r="Q56" s="3">
        <f>Q57+Q59+Q61</f>
        <v>0</v>
      </c>
      <c r="R56" s="3">
        <f t="shared" si="23"/>
        <v>0</v>
      </c>
      <c r="S56" s="21"/>
      <c r="T56" s="17"/>
    </row>
    <row r="57" spans="1:20" s="16" customFormat="1" ht="18" customHeight="1" x14ac:dyDescent="0.25">
      <c r="B57" s="81" t="s">
        <v>35</v>
      </c>
      <c r="C57" s="81"/>
      <c r="D57" s="14">
        <v>200000100001000</v>
      </c>
      <c r="E57" s="3">
        <f t="shared" ref="E57:G57" si="35">E58</f>
        <v>0</v>
      </c>
      <c r="F57" s="3">
        <f t="shared" si="35"/>
        <v>0</v>
      </c>
      <c r="G57" s="3">
        <f t="shared" si="35"/>
        <v>0</v>
      </c>
      <c r="H57" s="20">
        <f t="shared" si="3"/>
        <v>0</v>
      </c>
      <c r="I57" s="3">
        <f>I58</f>
        <v>0</v>
      </c>
      <c r="J57" s="3">
        <f>J58</f>
        <v>0</v>
      </c>
      <c r="K57" s="3">
        <f>K58</f>
        <v>0</v>
      </c>
      <c r="L57" s="3">
        <f>L58</f>
        <v>0</v>
      </c>
      <c r="M57" s="3">
        <f t="shared" si="33"/>
        <v>0</v>
      </c>
      <c r="N57" s="3">
        <f>N58</f>
        <v>0</v>
      </c>
      <c r="O57" s="3">
        <f>O58</f>
        <v>0</v>
      </c>
      <c r="P57" s="3">
        <f>P58</f>
        <v>0</v>
      </c>
      <c r="Q57" s="3">
        <f>Q58</f>
        <v>0</v>
      </c>
      <c r="R57" s="3">
        <f t="shared" si="23"/>
        <v>0</v>
      </c>
      <c r="S57" s="21"/>
      <c r="T57" s="17"/>
    </row>
    <row r="58" spans="1:20" ht="18" customHeight="1" x14ac:dyDescent="0.25">
      <c r="B58" s="78" t="s">
        <v>12</v>
      </c>
      <c r="C58" s="78"/>
      <c r="D58" s="22"/>
      <c r="E58" s="2"/>
      <c r="F58" s="2"/>
      <c r="G58" s="2"/>
      <c r="H58" s="23">
        <f t="shared" si="3"/>
        <v>0</v>
      </c>
      <c r="I58" s="2"/>
      <c r="J58" s="2"/>
      <c r="K58" s="2"/>
      <c r="L58" s="2"/>
      <c r="M58" s="2">
        <f t="shared" si="33"/>
        <v>0</v>
      </c>
      <c r="N58" s="2"/>
      <c r="O58" s="2"/>
      <c r="P58" s="2"/>
      <c r="Q58" s="2"/>
      <c r="R58" s="2">
        <f t="shared" si="23"/>
        <v>0</v>
      </c>
      <c r="S58" s="21"/>
      <c r="T58" s="17"/>
    </row>
    <row r="59" spans="1:20" s="16" customFormat="1" ht="33" customHeight="1" x14ac:dyDescent="0.25">
      <c r="B59" s="81" t="s">
        <v>36</v>
      </c>
      <c r="C59" s="81"/>
      <c r="D59" s="14">
        <v>200000100002000</v>
      </c>
      <c r="E59" s="3">
        <f t="shared" ref="E59:G59" si="36">E60</f>
        <v>0</v>
      </c>
      <c r="F59" s="3">
        <f t="shared" si="36"/>
        <v>0</v>
      </c>
      <c r="G59" s="3">
        <f t="shared" si="36"/>
        <v>0</v>
      </c>
      <c r="H59" s="20">
        <f t="shared" si="3"/>
        <v>0</v>
      </c>
      <c r="I59" s="3">
        <f>I60</f>
        <v>0</v>
      </c>
      <c r="J59" s="3">
        <f>J60</f>
        <v>0</v>
      </c>
      <c r="K59" s="3">
        <f>K60</f>
        <v>0</v>
      </c>
      <c r="L59" s="3">
        <f>L60</f>
        <v>0</v>
      </c>
      <c r="M59" s="3">
        <f t="shared" si="33"/>
        <v>0</v>
      </c>
      <c r="N59" s="3">
        <f>N60</f>
        <v>0</v>
      </c>
      <c r="O59" s="3">
        <f>O60</f>
        <v>0</v>
      </c>
      <c r="P59" s="3">
        <f>P60</f>
        <v>0</v>
      </c>
      <c r="Q59" s="3">
        <f>Q60</f>
        <v>0</v>
      </c>
      <c r="R59" s="3">
        <f t="shared" si="23"/>
        <v>0</v>
      </c>
      <c r="S59" s="21"/>
      <c r="T59" s="17"/>
    </row>
    <row r="60" spans="1:20" ht="18" customHeight="1" x14ac:dyDescent="0.25">
      <c r="B60" s="78" t="s">
        <v>12</v>
      </c>
      <c r="C60" s="78"/>
      <c r="D60" s="22"/>
      <c r="E60" s="2"/>
      <c r="F60" s="2"/>
      <c r="G60" s="2"/>
      <c r="H60" s="23">
        <f t="shared" si="3"/>
        <v>0</v>
      </c>
      <c r="I60" s="2"/>
      <c r="J60" s="2"/>
      <c r="K60" s="2"/>
      <c r="L60" s="2"/>
      <c r="M60" s="2">
        <f t="shared" si="33"/>
        <v>0</v>
      </c>
      <c r="N60" s="2"/>
      <c r="O60" s="2"/>
      <c r="P60" s="2"/>
      <c r="Q60" s="2"/>
      <c r="R60" s="2">
        <f t="shared" si="23"/>
        <v>0</v>
      </c>
      <c r="S60" s="21"/>
      <c r="T60" s="17"/>
    </row>
    <row r="61" spans="1:20" s="16" customFormat="1" ht="18" customHeight="1" x14ac:dyDescent="0.25">
      <c r="B61" s="81" t="s">
        <v>37</v>
      </c>
      <c r="C61" s="81"/>
      <c r="D61" s="14">
        <v>200000100003000</v>
      </c>
      <c r="E61" s="3">
        <f t="shared" ref="E61:G61" si="37">E62</f>
        <v>0</v>
      </c>
      <c r="F61" s="3">
        <f t="shared" si="37"/>
        <v>0</v>
      </c>
      <c r="G61" s="3">
        <f t="shared" si="37"/>
        <v>0</v>
      </c>
      <c r="H61" s="20">
        <f t="shared" si="3"/>
        <v>0</v>
      </c>
      <c r="I61" s="3">
        <f>I62</f>
        <v>0</v>
      </c>
      <c r="J61" s="3">
        <f>J62</f>
        <v>0</v>
      </c>
      <c r="K61" s="3">
        <f>K62</f>
        <v>0</v>
      </c>
      <c r="L61" s="3">
        <f>L62</f>
        <v>0</v>
      </c>
      <c r="M61" s="3">
        <f t="shared" si="33"/>
        <v>0</v>
      </c>
      <c r="N61" s="3">
        <f>N62</f>
        <v>0</v>
      </c>
      <c r="O61" s="3">
        <f>O62</f>
        <v>0</v>
      </c>
      <c r="P61" s="3">
        <f>P62</f>
        <v>0</v>
      </c>
      <c r="Q61" s="3">
        <f>Q62</f>
        <v>0</v>
      </c>
      <c r="R61" s="3">
        <f t="shared" si="23"/>
        <v>0</v>
      </c>
      <c r="S61" s="21"/>
      <c r="T61" s="17"/>
    </row>
    <row r="62" spans="1:20" ht="18" customHeight="1" x14ac:dyDescent="0.25">
      <c r="B62" s="78" t="s">
        <v>12</v>
      </c>
      <c r="C62" s="78"/>
      <c r="D62" s="22"/>
      <c r="E62" s="2"/>
      <c r="F62" s="2"/>
      <c r="G62" s="2"/>
      <c r="H62" s="23">
        <f t="shared" si="3"/>
        <v>0</v>
      </c>
      <c r="I62" s="2"/>
      <c r="J62" s="2"/>
      <c r="K62" s="2"/>
      <c r="L62" s="2"/>
      <c r="M62" s="2">
        <f t="shared" si="33"/>
        <v>0</v>
      </c>
      <c r="N62" s="2"/>
      <c r="O62" s="2"/>
      <c r="P62" s="2"/>
      <c r="Q62" s="2"/>
      <c r="R62" s="2">
        <f t="shared" si="23"/>
        <v>0</v>
      </c>
      <c r="S62" s="21"/>
      <c r="T62" s="17"/>
    </row>
    <row r="63" spans="1:20" s="16" customFormat="1" ht="18" customHeight="1" x14ac:dyDescent="0.25">
      <c r="B63" s="80" t="s">
        <v>38</v>
      </c>
      <c r="C63" s="80"/>
      <c r="D63" s="14">
        <v>300000000000000</v>
      </c>
      <c r="E63" s="3">
        <f t="shared" ref="E63:G63" si="38">E64+E71</f>
        <v>1417</v>
      </c>
      <c r="F63" s="3">
        <f t="shared" si="38"/>
        <v>645</v>
      </c>
      <c r="G63" s="3">
        <f t="shared" si="38"/>
        <v>2062</v>
      </c>
      <c r="H63" s="20">
        <f t="shared" si="3"/>
        <v>1975</v>
      </c>
      <c r="I63" s="3">
        <f>I64+I71</f>
        <v>493.75</v>
      </c>
      <c r="J63" s="3">
        <f>J64+J71</f>
        <v>493.75</v>
      </c>
      <c r="K63" s="3">
        <f>K64+K71</f>
        <v>493.75</v>
      </c>
      <c r="L63" s="3">
        <f>L64+L71</f>
        <v>493.75</v>
      </c>
      <c r="M63" s="3">
        <f t="shared" si="33"/>
        <v>1975</v>
      </c>
      <c r="N63" s="3">
        <f>N64+N71</f>
        <v>0</v>
      </c>
      <c r="O63" s="3">
        <f>O64+O71</f>
        <v>0</v>
      </c>
      <c r="P63" s="3">
        <f>P64+P71</f>
        <v>0</v>
      </c>
      <c r="Q63" s="3">
        <f>Q64+Q71</f>
        <v>0</v>
      </c>
      <c r="R63" s="3">
        <f t="shared" si="23"/>
        <v>0</v>
      </c>
      <c r="S63" s="21"/>
      <c r="T63" s="17"/>
    </row>
    <row r="64" spans="1:20" s="16" customFormat="1" ht="41.25" customHeight="1" x14ac:dyDescent="0.25">
      <c r="B64" s="83" t="s">
        <v>39</v>
      </c>
      <c r="C64" s="83"/>
      <c r="D64" s="14">
        <v>310000000000000</v>
      </c>
      <c r="E64" s="3">
        <f t="shared" ref="E64:G64" si="39">E65+E68</f>
        <v>1132</v>
      </c>
      <c r="F64" s="3">
        <f t="shared" si="39"/>
        <v>476</v>
      </c>
      <c r="G64" s="3">
        <f t="shared" si="39"/>
        <v>1608</v>
      </c>
      <c r="H64" s="20">
        <f t="shared" si="3"/>
        <v>1545</v>
      </c>
      <c r="I64" s="3">
        <f>I65+I68</f>
        <v>386.25</v>
      </c>
      <c r="J64" s="3">
        <f>J65+J68</f>
        <v>386.25</v>
      </c>
      <c r="K64" s="3">
        <f>K65+K68</f>
        <v>386.25</v>
      </c>
      <c r="L64" s="3">
        <f>L65+L68</f>
        <v>386.25</v>
      </c>
      <c r="M64" s="3">
        <f t="shared" si="33"/>
        <v>1545</v>
      </c>
      <c r="N64" s="3">
        <f>N65+N68</f>
        <v>0</v>
      </c>
      <c r="O64" s="3">
        <f>O65+O68</f>
        <v>0</v>
      </c>
      <c r="P64" s="3">
        <f>P65+P68</f>
        <v>0</v>
      </c>
      <c r="Q64" s="3">
        <f>Q65+Q68</f>
        <v>0</v>
      </c>
      <c r="R64" s="3">
        <f t="shared" si="23"/>
        <v>0</v>
      </c>
      <c r="S64" s="21"/>
      <c r="T64" s="17"/>
    </row>
    <row r="65" spans="2:20" s="16" customFormat="1" ht="36" customHeight="1" x14ac:dyDescent="0.25">
      <c r="B65" s="81" t="s">
        <v>46</v>
      </c>
      <c r="C65" s="81"/>
      <c r="D65" s="14">
        <v>310100000000000</v>
      </c>
      <c r="E65" s="3">
        <f t="shared" ref="E65:G66" si="40">E66</f>
        <v>1132</v>
      </c>
      <c r="F65" s="3">
        <f t="shared" si="40"/>
        <v>476</v>
      </c>
      <c r="G65" s="3">
        <f t="shared" si="40"/>
        <v>1608</v>
      </c>
      <c r="H65" s="20">
        <f t="shared" si="3"/>
        <v>1545</v>
      </c>
      <c r="I65" s="3">
        <f>I66</f>
        <v>386.25</v>
      </c>
      <c r="J65" s="3">
        <f t="shared" ref="J65:L66" si="41">J66</f>
        <v>386.25</v>
      </c>
      <c r="K65" s="3">
        <f t="shared" si="41"/>
        <v>386.25</v>
      </c>
      <c r="L65" s="3">
        <f t="shared" si="41"/>
        <v>386.25</v>
      </c>
      <c r="M65" s="3">
        <f t="shared" si="33"/>
        <v>1545</v>
      </c>
      <c r="N65" s="3">
        <f>N66</f>
        <v>0</v>
      </c>
      <c r="O65" s="3">
        <f t="shared" ref="O65:Q66" si="42">O66</f>
        <v>0</v>
      </c>
      <c r="P65" s="3">
        <f t="shared" si="42"/>
        <v>0</v>
      </c>
      <c r="Q65" s="3">
        <f t="shared" si="42"/>
        <v>0</v>
      </c>
      <c r="R65" s="3">
        <f t="shared" si="23"/>
        <v>0</v>
      </c>
      <c r="S65" s="21"/>
      <c r="T65" s="17"/>
    </row>
    <row r="66" spans="2:20" ht="18" customHeight="1" x14ac:dyDescent="0.25">
      <c r="B66" s="84" t="s">
        <v>40</v>
      </c>
      <c r="C66" s="84"/>
      <c r="D66" s="22">
        <v>310100100001000</v>
      </c>
      <c r="E66" s="2">
        <f t="shared" si="40"/>
        <v>1132</v>
      </c>
      <c r="F66" s="2">
        <f t="shared" si="40"/>
        <v>476</v>
      </c>
      <c r="G66" s="2">
        <f t="shared" si="40"/>
        <v>1608</v>
      </c>
      <c r="H66" s="23">
        <f t="shared" si="3"/>
        <v>1545</v>
      </c>
      <c r="I66" s="2">
        <f>I67</f>
        <v>386.25</v>
      </c>
      <c r="J66" s="2">
        <f t="shared" si="41"/>
        <v>386.25</v>
      </c>
      <c r="K66" s="2">
        <f t="shared" si="41"/>
        <v>386.25</v>
      </c>
      <c r="L66" s="2">
        <f t="shared" si="41"/>
        <v>386.25</v>
      </c>
      <c r="M66" s="2">
        <f t="shared" si="33"/>
        <v>1545</v>
      </c>
      <c r="N66" s="2">
        <f>N67</f>
        <v>0</v>
      </c>
      <c r="O66" s="2">
        <f t="shared" si="42"/>
        <v>0</v>
      </c>
      <c r="P66" s="2">
        <f t="shared" si="42"/>
        <v>0</v>
      </c>
      <c r="Q66" s="2">
        <f t="shared" si="42"/>
        <v>0</v>
      </c>
      <c r="R66" s="2">
        <f t="shared" si="23"/>
        <v>0</v>
      </c>
      <c r="S66" s="21"/>
      <c r="T66" s="17"/>
    </row>
    <row r="67" spans="2:20" ht="18" customHeight="1" x14ac:dyDescent="0.25">
      <c r="B67" s="78" t="s">
        <v>12</v>
      </c>
      <c r="C67" s="78"/>
      <c r="D67" s="22"/>
      <c r="E67" s="2">
        <v>1132</v>
      </c>
      <c r="F67" s="44">
        <f t="shared" si="7"/>
        <v>476</v>
      </c>
      <c r="G67" s="2">
        <v>1608</v>
      </c>
      <c r="H67" s="23">
        <f t="shared" si="3"/>
        <v>1545</v>
      </c>
      <c r="I67" s="2">
        <v>386.25</v>
      </c>
      <c r="J67" s="2">
        <v>386.25</v>
      </c>
      <c r="K67" s="2">
        <v>386.25</v>
      </c>
      <c r="L67" s="2">
        <v>386.25</v>
      </c>
      <c r="M67" s="2">
        <f t="shared" si="33"/>
        <v>1545</v>
      </c>
      <c r="N67" s="2"/>
      <c r="O67" s="2"/>
      <c r="P67" s="2"/>
      <c r="Q67" s="2"/>
      <c r="R67" s="2">
        <f t="shared" si="23"/>
        <v>0</v>
      </c>
      <c r="S67" s="21"/>
      <c r="T67" s="17"/>
    </row>
    <row r="68" spans="2:20" s="16" customFormat="1" ht="35.25" customHeight="1" x14ac:dyDescent="0.25">
      <c r="B68" s="81" t="s">
        <v>45</v>
      </c>
      <c r="C68" s="81"/>
      <c r="D68" s="14">
        <v>310200000000000</v>
      </c>
      <c r="E68" s="3">
        <f t="shared" ref="E68:G69" si="43">E69</f>
        <v>0</v>
      </c>
      <c r="F68" s="3">
        <f t="shared" si="43"/>
        <v>0</v>
      </c>
      <c r="G68" s="3">
        <f t="shared" si="43"/>
        <v>0</v>
      </c>
      <c r="H68" s="20">
        <f t="shared" si="3"/>
        <v>0</v>
      </c>
      <c r="I68" s="3">
        <f>I69</f>
        <v>0</v>
      </c>
      <c r="J68" s="3">
        <f t="shared" ref="J68:L69" si="44">J69</f>
        <v>0</v>
      </c>
      <c r="K68" s="3">
        <f t="shared" si="44"/>
        <v>0</v>
      </c>
      <c r="L68" s="3">
        <f t="shared" si="44"/>
        <v>0</v>
      </c>
      <c r="M68" s="3">
        <f t="shared" si="33"/>
        <v>0</v>
      </c>
      <c r="N68" s="3">
        <f>N69</f>
        <v>0</v>
      </c>
      <c r="O68" s="3">
        <f t="shared" ref="O68:Q69" si="45">O69</f>
        <v>0</v>
      </c>
      <c r="P68" s="3">
        <f t="shared" si="45"/>
        <v>0</v>
      </c>
      <c r="Q68" s="3">
        <f t="shared" si="45"/>
        <v>0</v>
      </c>
      <c r="R68" s="3">
        <f t="shared" si="23"/>
        <v>0</v>
      </c>
      <c r="S68" s="21"/>
      <c r="T68" s="17"/>
    </row>
    <row r="69" spans="2:20" ht="18" customHeight="1" x14ac:dyDescent="0.25">
      <c r="B69" s="84" t="s">
        <v>41</v>
      </c>
      <c r="C69" s="84"/>
      <c r="D69" s="22">
        <v>310200100001000</v>
      </c>
      <c r="E69" s="2">
        <f t="shared" si="43"/>
        <v>0</v>
      </c>
      <c r="F69" s="2">
        <f t="shared" si="43"/>
        <v>0</v>
      </c>
      <c r="G69" s="2">
        <f t="shared" si="43"/>
        <v>0</v>
      </c>
      <c r="H69" s="23">
        <f t="shared" si="3"/>
        <v>0</v>
      </c>
      <c r="I69" s="2">
        <f>I70</f>
        <v>0</v>
      </c>
      <c r="J69" s="2">
        <f t="shared" si="44"/>
        <v>0</v>
      </c>
      <c r="K69" s="2">
        <f t="shared" si="44"/>
        <v>0</v>
      </c>
      <c r="L69" s="2">
        <f t="shared" si="44"/>
        <v>0</v>
      </c>
      <c r="M69" s="2">
        <f t="shared" si="33"/>
        <v>0</v>
      </c>
      <c r="N69" s="2">
        <f>N70</f>
        <v>0</v>
      </c>
      <c r="O69" s="2">
        <f t="shared" si="45"/>
        <v>0</v>
      </c>
      <c r="P69" s="2">
        <f t="shared" si="45"/>
        <v>0</v>
      </c>
      <c r="Q69" s="2">
        <f t="shared" si="45"/>
        <v>0</v>
      </c>
      <c r="R69" s="2">
        <f t="shared" si="23"/>
        <v>0</v>
      </c>
      <c r="S69" s="21"/>
      <c r="T69" s="17"/>
    </row>
    <row r="70" spans="2:20" ht="18" customHeight="1" x14ac:dyDescent="0.25">
      <c r="B70" s="78" t="s">
        <v>12</v>
      </c>
      <c r="C70" s="78"/>
      <c r="D70" s="22"/>
      <c r="E70" s="2"/>
      <c r="F70" s="2"/>
      <c r="G70" s="2"/>
      <c r="H70" s="23">
        <f t="shared" si="3"/>
        <v>0</v>
      </c>
      <c r="I70" s="2"/>
      <c r="J70" s="2"/>
      <c r="K70" s="2"/>
      <c r="L70" s="2"/>
      <c r="M70" s="2">
        <f t="shared" si="33"/>
        <v>0</v>
      </c>
      <c r="N70" s="2"/>
      <c r="O70" s="2"/>
      <c r="P70" s="2"/>
      <c r="Q70" s="2"/>
      <c r="R70" s="2">
        <f t="shared" si="23"/>
        <v>0</v>
      </c>
      <c r="S70" s="21"/>
      <c r="T70" s="17"/>
    </row>
    <row r="71" spans="2:20" s="16" customFormat="1" ht="51" customHeight="1" x14ac:dyDescent="0.25">
      <c r="B71" s="83" t="s">
        <v>44</v>
      </c>
      <c r="C71" s="83"/>
      <c r="D71" s="14">
        <v>320000000000000</v>
      </c>
      <c r="E71" s="3">
        <f t="shared" ref="E71:G73" si="46">E72</f>
        <v>285</v>
      </c>
      <c r="F71" s="3">
        <f t="shared" si="46"/>
        <v>169</v>
      </c>
      <c r="G71" s="3">
        <f t="shared" si="46"/>
        <v>454</v>
      </c>
      <c r="H71" s="20">
        <f t="shared" si="3"/>
        <v>430</v>
      </c>
      <c r="I71" s="3">
        <f>I72</f>
        <v>107.5</v>
      </c>
      <c r="J71" s="3">
        <f t="shared" ref="J71:L73" si="47">J72</f>
        <v>107.5</v>
      </c>
      <c r="K71" s="3">
        <f t="shared" si="47"/>
        <v>107.5</v>
      </c>
      <c r="L71" s="3">
        <f t="shared" si="47"/>
        <v>107.5</v>
      </c>
      <c r="M71" s="3">
        <f t="shared" si="33"/>
        <v>430</v>
      </c>
      <c r="N71" s="3">
        <f>N72</f>
        <v>0</v>
      </c>
      <c r="O71" s="3">
        <f t="shared" ref="O71:Q73" si="48">O72</f>
        <v>0</v>
      </c>
      <c r="P71" s="3">
        <f t="shared" si="48"/>
        <v>0</v>
      </c>
      <c r="Q71" s="3">
        <f t="shared" si="48"/>
        <v>0</v>
      </c>
      <c r="R71" s="3">
        <f t="shared" si="23"/>
        <v>0</v>
      </c>
      <c r="S71" s="21"/>
      <c r="T71" s="17"/>
    </row>
    <row r="72" spans="2:20" s="16" customFormat="1" ht="33.75" customHeight="1" x14ac:dyDescent="0.25">
      <c r="B72" s="81" t="s">
        <v>42</v>
      </c>
      <c r="C72" s="81"/>
      <c r="D72" s="14">
        <v>320300000000000</v>
      </c>
      <c r="E72" s="3">
        <f t="shared" si="46"/>
        <v>285</v>
      </c>
      <c r="F72" s="3">
        <f t="shared" si="46"/>
        <v>169</v>
      </c>
      <c r="G72" s="3">
        <f t="shared" si="46"/>
        <v>454</v>
      </c>
      <c r="H72" s="20">
        <f t="shared" si="3"/>
        <v>430</v>
      </c>
      <c r="I72" s="3">
        <f>I73</f>
        <v>107.5</v>
      </c>
      <c r="J72" s="3">
        <f t="shared" si="47"/>
        <v>107.5</v>
      </c>
      <c r="K72" s="3">
        <f t="shared" si="47"/>
        <v>107.5</v>
      </c>
      <c r="L72" s="3">
        <f t="shared" si="47"/>
        <v>107.5</v>
      </c>
      <c r="M72" s="3">
        <f t="shared" si="33"/>
        <v>430</v>
      </c>
      <c r="N72" s="3">
        <f>N73</f>
        <v>0</v>
      </c>
      <c r="O72" s="3">
        <f t="shared" si="48"/>
        <v>0</v>
      </c>
      <c r="P72" s="3">
        <f t="shared" si="48"/>
        <v>0</v>
      </c>
      <c r="Q72" s="3">
        <f t="shared" si="48"/>
        <v>0</v>
      </c>
      <c r="R72" s="3">
        <f t="shared" si="23"/>
        <v>0</v>
      </c>
      <c r="S72" s="21"/>
      <c r="T72" s="17"/>
    </row>
    <row r="73" spans="2:20" s="16" customFormat="1" ht="36" customHeight="1" x14ac:dyDescent="0.25">
      <c r="B73" s="82" t="s">
        <v>43</v>
      </c>
      <c r="C73" s="82"/>
      <c r="D73" s="14">
        <v>320300100001000</v>
      </c>
      <c r="E73" s="3">
        <f t="shared" si="46"/>
        <v>285</v>
      </c>
      <c r="F73" s="3">
        <f t="shared" si="46"/>
        <v>169</v>
      </c>
      <c r="G73" s="3">
        <f t="shared" si="46"/>
        <v>454</v>
      </c>
      <c r="H73" s="20">
        <f t="shared" si="3"/>
        <v>430</v>
      </c>
      <c r="I73" s="3">
        <f>I74</f>
        <v>107.5</v>
      </c>
      <c r="J73" s="3">
        <f t="shared" si="47"/>
        <v>107.5</v>
      </c>
      <c r="K73" s="3">
        <f t="shared" si="47"/>
        <v>107.5</v>
      </c>
      <c r="L73" s="3">
        <f t="shared" si="47"/>
        <v>107.5</v>
      </c>
      <c r="M73" s="3">
        <f t="shared" si="33"/>
        <v>430</v>
      </c>
      <c r="N73" s="3">
        <f>N74</f>
        <v>0</v>
      </c>
      <c r="O73" s="3">
        <f t="shared" si="48"/>
        <v>0</v>
      </c>
      <c r="P73" s="3">
        <f t="shared" si="48"/>
        <v>0</v>
      </c>
      <c r="Q73" s="3">
        <f t="shared" si="48"/>
        <v>0</v>
      </c>
      <c r="R73" s="3">
        <f t="shared" si="23"/>
        <v>0</v>
      </c>
      <c r="S73" s="21"/>
      <c r="T73" s="17"/>
    </row>
    <row r="74" spans="2:20" ht="18" customHeight="1" x14ac:dyDescent="0.25">
      <c r="B74" s="78" t="s">
        <v>12</v>
      </c>
      <c r="C74" s="78"/>
      <c r="D74" s="22"/>
      <c r="E74" s="2">
        <v>285</v>
      </c>
      <c r="F74" s="44">
        <f t="shared" si="7"/>
        <v>169</v>
      </c>
      <c r="G74" s="2">
        <v>454</v>
      </c>
      <c r="H74" s="23">
        <f t="shared" si="3"/>
        <v>430</v>
      </c>
      <c r="I74" s="2">
        <v>107.5</v>
      </c>
      <c r="J74" s="2">
        <v>107.5</v>
      </c>
      <c r="K74" s="2">
        <v>107.5</v>
      </c>
      <c r="L74" s="2">
        <v>107.5</v>
      </c>
      <c r="M74" s="2">
        <f t="shared" si="33"/>
        <v>430</v>
      </c>
      <c r="N74" s="2"/>
      <c r="O74" s="2"/>
      <c r="P74" s="2"/>
      <c r="Q74" s="2"/>
      <c r="R74" s="2">
        <f t="shared" si="23"/>
        <v>0</v>
      </c>
      <c r="S74" s="21"/>
      <c r="T74" s="17"/>
    </row>
    <row r="75" spans="2:20" s="16" customFormat="1" ht="18" customHeight="1" x14ac:dyDescent="0.25">
      <c r="B75" s="79" t="s">
        <v>107</v>
      </c>
      <c r="C75" s="79"/>
      <c r="D75" s="14">
        <v>104338</v>
      </c>
      <c r="E75" s="3">
        <f t="shared" ref="E75:G78" si="49">E76</f>
        <v>500</v>
      </c>
      <c r="F75" s="3">
        <f t="shared" si="49"/>
        <v>770</v>
      </c>
      <c r="G75" s="3">
        <f t="shared" si="49"/>
        <v>1270</v>
      </c>
      <c r="H75" s="20">
        <f t="shared" si="3"/>
        <v>0</v>
      </c>
      <c r="I75" s="3">
        <f t="shared" ref="I75:L78" si="50">I76</f>
        <v>0</v>
      </c>
      <c r="J75" s="3">
        <f t="shared" si="50"/>
        <v>0</v>
      </c>
      <c r="K75" s="3">
        <f t="shared" si="50"/>
        <v>0</v>
      </c>
      <c r="L75" s="3">
        <f t="shared" si="50"/>
        <v>0</v>
      </c>
      <c r="M75" s="3">
        <f t="shared" si="33"/>
        <v>0</v>
      </c>
      <c r="N75" s="3">
        <f t="shared" ref="N75:Q78" si="51">N76</f>
        <v>0</v>
      </c>
      <c r="O75" s="3">
        <f t="shared" si="51"/>
        <v>0</v>
      </c>
      <c r="P75" s="3">
        <f t="shared" si="51"/>
        <v>0</v>
      </c>
      <c r="Q75" s="3">
        <f t="shared" si="51"/>
        <v>0</v>
      </c>
      <c r="R75" s="3">
        <f t="shared" si="23"/>
        <v>0</v>
      </c>
      <c r="S75" s="21"/>
      <c r="T75" s="17"/>
    </row>
    <row r="76" spans="2:20" s="16" customFormat="1" ht="24" customHeight="1" x14ac:dyDescent="0.25">
      <c r="B76" s="80" t="s">
        <v>38</v>
      </c>
      <c r="C76" s="80"/>
      <c r="D76" s="14">
        <v>300000000000000</v>
      </c>
      <c r="E76" s="3">
        <f t="shared" si="49"/>
        <v>500</v>
      </c>
      <c r="F76" s="3">
        <f t="shared" si="49"/>
        <v>770</v>
      </c>
      <c r="G76" s="3">
        <f t="shared" si="49"/>
        <v>1270</v>
      </c>
      <c r="H76" s="20">
        <f t="shared" si="3"/>
        <v>0</v>
      </c>
      <c r="I76" s="3">
        <f t="shared" si="50"/>
        <v>0</v>
      </c>
      <c r="J76" s="3">
        <f t="shared" si="50"/>
        <v>0</v>
      </c>
      <c r="K76" s="3">
        <f t="shared" si="50"/>
        <v>0</v>
      </c>
      <c r="L76" s="3">
        <f t="shared" si="50"/>
        <v>0</v>
      </c>
      <c r="M76" s="3">
        <f t="shared" si="33"/>
        <v>0</v>
      </c>
      <c r="N76" s="3">
        <f t="shared" si="51"/>
        <v>0</v>
      </c>
      <c r="O76" s="3">
        <f t="shared" si="51"/>
        <v>0</v>
      </c>
      <c r="P76" s="3">
        <f t="shared" si="51"/>
        <v>0</v>
      </c>
      <c r="Q76" s="3">
        <f t="shared" si="51"/>
        <v>0</v>
      </c>
      <c r="R76" s="3">
        <f t="shared" si="23"/>
        <v>0</v>
      </c>
      <c r="S76" s="21"/>
      <c r="T76" s="17"/>
    </row>
    <row r="77" spans="2:20" s="16" customFormat="1" ht="41.25" customHeight="1" x14ac:dyDescent="0.25">
      <c r="B77" s="83" t="s">
        <v>39</v>
      </c>
      <c r="C77" s="83"/>
      <c r="D77" s="14">
        <v>310000000000000</v>
      </c>
      <c r="E77" s="3">
        <f t="shared" si="49"/>
        <v>500</v>
      </c>
      <c r="F77" s="3">
        <f t="shared" si="49"/>
        <v>770</v>
      </c>
      <c r="G77" s="3">
        <f t="shared" si="49"/>
        <v>1270</v>
      </c>
      <c r="H77" s="20">
        <f t="shared" ref="H77:H86" si="52">M77+R77</f>
        <v>0</v>
      </c>
      <c r="I77" s="3">
        <f t="shared" si="50"/>
        <v>0</v>
      </c>
      <c r="J77" s="3">
        <f t="shared" si="50"/>
        <v>0</v>
      </c>
      <c r="K77" s="3">
        <f t="shared" si="50"/>
        <v>0</v>
      </c>
      <c r="L77" s="3">
        <f t="shared" si="50"/>
        <v>0</v>
      </c>
      <c r="M77" s="3">
        <f t="shared" si="33"/>
        <v>0</v>
      </c>
      <c r="N77" s="3">
        <f t="shared" si="51"/>
        <v>0</v>
      </c>
      <c r="O77" s="3">
        <f t="shared" si="51"/>
        <v>0</v>
      </c>
      <c r="P77" s="3">
        <f t="shared" si="51"/>
        <v>0</v>
      </c>
      <c r="Q77" s="3">
        <f t="shared" si="51"/>
        <v>0</v>
      </c>
      <c r="R77" s="3">
        <f t="shared" si="23"/>
        <v>0</v>
      </c>
      <c r="S77" s="21"/>
      <c r="T77" s="17"/>
    </row>
    <row r="78" spans="2:20" s="16" customFormat="1" ht="51" customHeight="1" x14ac:dyDescent="0.25">
      <c r="B78" s="81" t="s">
        <v>45</v>
      </c>
      <c r="C78" s="81"/>
      <c r="D78" s="14">
        <v>310200000000000</v>
      </c>
      <c r="E78" s="3">
        <f t="shared" si="49"/>
        <v>500</v>
      </c>
      <c r="F78" s="3">
        <f t="shared" si="49"/>
        <v>770</v>
      </c>
      <c r="G78" s="3">
        <f t="shared" si="49"/>
        <v>1270</v>
      </c>
      <c r="H78" s="20">
        <f t="shared" si="52"/>
        <v>0</v>
      </c>
      <c r="I78" s="3">
        <f t="shared" si="50"/>
        <v>0</v>
      </c>
      <c r="J78" s="3">
        <f t="shared" si="50"/>
        <v>0</v>
      </c>
      <c r="K78" s="3">
        <f t="shared" si="50"/>
        <v>0</v>
      </c>
      <c r="L78" s="3">
        <f t="shared" si="50"/>
        <v>0</v>
      </c>
      <c r="M78" s="3">
        <f t="shared" si="33"/>
        <v>0</v>
      </c>
      <c r="N78" s="3">
        <f t="shared" si="51"/>
        <v>0</v>
      </c>
      <c r="O78" s="3">
        <f t="shared" si="51"/>
        <v>0</v>
      </c>
      <c r="P78" s="3">
        <f t="shared" si="51"/>
        <v>0</v>
      </c>
      <c r="Q78" s="3">
        <f t="shared" si="51"/>
        <v>0</v>
      </c>
      <c r="R78" s="3">
        <f t="shared" si="23"/>
        <v>0</v>
      </c>
      <c r="S78" s="21"/>
      <c r="T78" s="17"/>
    </row>
    <row r="79" spans="2:20" ht="18" customHeight="1" x14ac:dyDescent="0.25">
      <c r="B79" s="84" t="s">
        <v>41</v>
      </c>
      <c r="C79" s="84"/>
      <c r="D79" s="22">
        <v>310200100001000</v>
      </c>
      <c r="E79" s="2">
        <f>E80+E81</f>
        <v>500</v>
      </c>
      <c r="F79" s="2">
        <f>F80+F81</f>
        <v>770</v>
      </c>
      <c r="G79" s="2">
        <f>G80+G81</f>
        <v>1270</v>
      </c>
      <c r="H79" s="23">
        <f t="shared" si="52"/>
        <v>0</v>
      </c>
      <c r="I79" s="2">
        <f>I80+I81</f>
        <v>0</v>
      </c>
      <c r="J79" s="2">
        <f>J80+J81</f>
        <v>0</v>
      </c>
      <c r="K79" s="2">
        <f>K80+K81</f>
        <v>0</v>
      </c>
      <c r="L79" s="2">
        <f>L80+L81</f>
        <v>0</v>
      </c>
      <c r="M79" s="2">
        <f t="shared" si="33"/>
        <v>0</v>
      </c>
      <c r="N79" s="2">
        <f>N80+N81</f>
        <v>0</v>
      </c>
      <c r="O79" s="2">
        <f>O80+O81</f>
        <v>0</v>
      </c>
      <c r="P79" s="2">
        <f>P80+P81</f>
        <v>0</v>
      </c>
      <c r="Q79" s="2">
        <f>Q80+Q81</f>
        <v>0</v>
      </c>
      <c r="R79" s="2">
        <f t="shared" si="23"/>
        <v>0</v>
      </c>
      <c r="S79" s="21"/>
      <c r="T79" s="17"/>
    </row>
    <row r="80" spans="2:20" ht="18" customHeight="1" x14ac:dyDescent="0.25">
      <c r="B80" s="78" t="s">
        <v>13</v>
      </c>
      <c r="C80" s="78"/>
      <c r="D80" s="22"/>
      <c r="E80" s="2">
        <v>500</v>
      </c>
      <c r="F80" s="44">
        <f t="shared" ref="F80:F86" si="53">G80-E80</f>
        <v>770</v>
      </c>
      <c r="G80" s="2">
        <v>1270</v>
      </c>
      <c r="H80" s="23">
        <f t="shared" si="52"/>
        <v>0</v>
      </c>
      <c r="I80" s="2"/>
      <c r="J80" s="2"/>
      <c r="K80" s="2"/>
      <c r="L80" s="2"/>
      <c r="M80" s="2">
        <f t="shared" si="33"/>
        <v>0</v>
      </c>
      <c r="N80" s="2"/>
      <c r="O80" s="2"/>
      <c r="P80" s="2"/>
      <c r="Q80" s="2"/>
      <c r="R80" s="2">
        <f t="shared" si="23"/>
        <v>0</v>
      </c>
      <c r="S80" s="21"/>
      <c r="T80" s="17"/>
    </row>
    <row r="81" spans="2:20" ht="18" customHeight="1" x14ac:dyDescent="0.25">
      <c r="B81" s="78" t="s">
        <v>14</v>
      </c>
      <c r="C81" s="78"/>
      <c r="D81" s="22"/>
      <c r="E81" s="2"/>
      <c r="F81" s="44">
        <f t="shared" si="53"/>
        <v>0</v>
      </c>
      <c r="G81" s="2"/>
      <c r="H81" s="23">
        <f t="shared" si="52"/>
        <v>0</v>
      </c>
      <c r="I81" s="2"/>
      <c r="J81" s="2"/>
      <c r="K81" s="2"/>
      <c r="L81" s="2"/>
      <c r="M81" s="2">
        <f t="shared" si="33"/>
        <v>0</v>
      </c>
      <c r="N81" s="2"/>
      <c r="O81" s="2"/>
      <c r="P81" s="2"/>
      <c r="Q81" s="2"/>
      <c r="R81" s="2">
        <f t="shared" si="23"/>
        <v>0</v>
      </c>
      <c r="S81" s="21"/>
      <c r="T81" s="17"/>
    </row>
    <row r="82" spans="2:20" s="16" customFormat="1" ht="18" customHeight="1" x14ac:dyDescent="0.25">
      <c r="B82" s="79" t="s">
        <v>5</v>
      </c>
      <c r="C82" s="79"/>
      <c r="D82" s="14"/>
      <c r="E82" s="3">
        <f t="shared" ref="E82:G82" si="54">E85+E83</f>
        <v>1054</v>
      </c>
      <c r="F82" s="3">
        <f t="shared" si="54"/>
        <v>0</v>
      </c>
      <c r="G82" s="3">
        <f t="shared" si="54"/>
        <v>1054</v>
      </c>
      <c r="H82" s="20">
        <f t="shared" si="52"/>
        <v>0</v>
      </c>
      <c r="I82" s="3">
        <f>I85+I83</f>
        <v>0</v>
      </c>
      <c r="J82" s="3">
        <f>J85+J83</f>
        <v>0</v>
      </c>
      <c r="K82" s="3">
        <f>K85+K83</f>
        <v>0</v>
      </c>
      <c r="L82" s="3">
        <f>L85+L83</f>
        <v>0</v>
      </c>
      <c r="M82" s="3">
        <f>SUM(I82:L82)</f>
        <v>0</v>
      </c>
      <c r="N82" s="3">
        <f>N85+N83</f>
        <v>0</v>
      </c>
      <c r="O82" s="3">
        <f>O85+O83</f>
        <v>0</v>
      </c>
      <c r="P82" s="3">
        <f>P85+P83</f>
        <v>0</v>
      </c>
      <c r="Q82" s="3">
        <f>Q85+Q83</f>
        <v>0</v>
      </c>
      <c r="R82" s="3">
        <f t="shared" si="23"/>
        <v>0</v>
      </c>
      <c r="S82" s="21"/>
      <c r="T82" s="17"/>
    </row>
    <row r="83" spans="2:20" s="16" customFormat="1" ht="18" customHeight="1" x14ac:dyDescent="0.25">
      <c r="B83" s="80" t="s">
        <v>161</v>
      </c>
      <c r="C83" s="80"/>
      <c r="D83" s="14"/>
      <c r="E83" s="3">
        <f t="shared" ref="E83:G83" si="55">E84</f>
        <v>1054</v>
      </c>
      <c r="F83" s="3">
        <f t="shared" si="55"/>
        <v>0</v>
      </c>
      <c r="G83" s="3">
        <f t="shared" si="55"/>
        <v>1054</v>
      </c>
      <c r="H83" s="20">
        <f t="shared" si="52"/>
        <v>0</v>
      </c>
      <c r="I83" s="3">
        <f>I84</f>
        <v>0</v>
      </c>
      <c r="J83" s="3">
        <f>J84</f>
        <v>0</v>
      </c>
      <c r="K83" s="3">
        <f>K84</f>
        <v>0</v>
      </c>
      <c r="L83" s="3">
        <f>L84</f>
        <v>0</v>
      </c>
      <c r="M83" s="3">
        <f>SUM(I83:L83)</f>
        <v>0</v>
      </c>
      <c r="N83" s="3">
        <f>N84</f>
        <v>0</v>
      </c>
      <c r="O83" s="3">
        <f>O84</f>
        <v>0</v>
      </c>
      <c r="P83" s="3">
        <f>P84</f>
        <v>0</v>
      </c>
      <c r="Q83" s="3">
        <f>Q84</f>
        <v>0</v>
      </c>
      <c r="R83" s="3">
        <f t="shared" si="23"/>
        <v>0</v>
      </c>
      <c r="S83" s="21"/>
      <c r="T83" s="17"/>
    </row>
    <row r="84" spans="2:20" ht="18" customHeight="1" x14ac:dyDescent="0.25">
      <c r="B84" s="86" t="s">
        <v>12</v>
      </c>
      <c r="C84" s="87"/>
      <c r="D84" s="22"/>
      <c r="E84" s="2">
        <v>1054</v>
      </c>
      <c r="F84" s="44">
        <f t="shared" si="53"/>
        <v>0</v>
      </c>
      <c r="G84" s="2">
        <v>1054</v>
      </c>
      <c r="H84" s="23">
        <f t="shared" si="52"/>
        <v>0</v>
      </c>
      <c r="I84" s="2"/>
      <c r="J84" s="2"/>
      <c r="K84" s="2"/>
      <c r="L84" s="2"/>
      <c r="M84" s="2">
        <f>SUM(I84:L84)</f>
        <v>0</v>
      </c>
      <c r="N84" s="2"/>
      <c r="O84" s="2"/>
      <c r="P84" s="2"/>
      <c r="Q84" s="2"/>
      <c r="R84" s="2">
        <f t="shared" si="23"/>
        <v>0</v>
      </c>
      <c r="S84" s="21"/>
    </row>
    <row r="85" spans="2:20" s="16" customFormat="1" ht="18" customHeight="1" x14ac:dyDescent="0.25">
      <c r="B85" s="80" t="s">
        <v>6</v>
      </c>
      <c r="C85" s="80"/>
      <c r="D85" s="14"/>
      <c r="E85" s="3">
        <f t="shared" ref="E85:G85" si="56">E86</f>
        <v>0</v>
      </c>
      <c r="F85" s="3">
        <f t="shared" si="56"/>
        <v>0</v>
      </c>
      <c r="G85" s="3">
        <f t="shared" si="56"/>
        <v>0</v>
      </c>
      <c r="H85" s="23">
        <f t="shared" si="52"/>
        <v>0</v>
      </c>
      <c r="I85" s="3">
        <f>I86</f>
        <v>0</v>
      </c>
      <c r="J85" s="3">
        <f>J86</f>
        <v>0</v>
      </c>
      <c r="K85" s="3">
        <f>K86</f>
        <v>0</v>
      </c>
      <c r="L85" s="3">
        <f>L86</f>
        <v>0</v>
      </c>
      <c r="M85" s="3">
        <f>SUM(I85:L85)</f>
        <v>0</v>
      </c>
      <c r="N85" s="3">
        <f>N86</f>
        <v>0</v>
      </c>
      <c r="O85" s="3">
        <f>O86</f>
        <v>0</v>
      </c>
      <c r="P85" s="3">
        <f>P86</f>
        <v>0</v>
      </c>
      <c r="Q85" s="3">
        <f>Q86</f>
        <v>0</v>
      </c>
      <c r="R85" s="3">
        <f t="shared" si="23"/>
        <v>0</v>
      </c>
      <c r="S85" s="21"/>
      <c r="T85" s="17"/>
    </row>
    <row r="86" spans="2:20" ht="18" customHeight="1" x14ac:dyDescent="0.25">
      <c r="B86" s="86" t="s">
        <v>12</v>
      </c>
      <c r="C86" s="87"/>
      <c r="D86" s="22"/>
      <c r="E86" s="2"/>
      <c r="F86" s="44">
        <f t="shared" si="53"/>
        <v>0</v>
      </c>
      <c r="G86" s="2"/>
      <c r="H86" s="23">
        <f t="shared" si="52"/>
        <v>0</v>
      </c>
      <c r="I86" s="2"/>
      <c r="J86" s="2"/>
      <c r="K86" s="2"/>
      <c r="L86" s="2"/>
      <c r="M86" s="2">
        <f>SUM(I86:L86)</f>
        <v>0</v>
      </c>
      <c r="N86" s="2"/>
      <c r="O86" s="2"/>
      <c r="P86" s="2"/>
      <c r="Q86" s="2"/>
      <c r="R86" s="2">
        <f t="shared" si="23"/>
        <v>0</v>
      </c>
      <c r="S86" s="21"/>
    </row>
    <row r="87" spans="2:20" ht="18" customHeight="1" x14ac:dyDescent="0.2">
      <c r="E87" s="8"/>
      <c r="F87" s="8"/>
      <c r="G87" s="8"/>
      <c r="H87" s="9"/>
      <c r="I87" s="8"/>
      <c r="J87" s="8"/>
      <c r="K87" s="8"/>
      <c r="L87" s="8"/>
      <c r="M87" s="8"/>
      <c r="N87" s="8"/>
      <c r="O87" s="8"/>
      <c r="P87" s="8"/>
      <c r="Q87" s="8"/>
    </row>
    <row r="88" spans="2:20" s="4" customFormat="1" ht="18" customHeight="1" x14ac:dyDescent="0.2">
      <c r="B88" s="25"/>
      <c r="C88" s="25"/>
      <c r="D88" s="26"/>
      <c r="H88" s="27"/>
      <c r="R88" s="7"/>
      <c r="T88" s="7"/>
    </row>
    <row r="89" spans="2:20" s="4" customFormat="1" ht="18" customHeight="1" x14ac:dyDescent="0.2">
      <c r="B89" s="25" t="s">
        <v>8</v>
      </c>
      <c r="G89" s="25" t="s">
        <v>9</v>
      </c>
      <c r="N89" s="26" t="s">
        <v>11</v>
      </c>
      <c r="R89" s="7"/>
      <c r="T89" s="7"/>
    </row>
    <row r="90" spans="2:20" s="4" customFormat="1" ht="18" customHeight="1" x14ac:dyDescent="0.2">
      <c r="B90" s="25"/>
      <c r="G90" s="25"/>
      <c r="N90" s="26"/>
      <c r="R90" s="7"/>
      <c r="T90" s="7"/>
    </row>
    <row r="91" spans="2:20" s="4" customFormat="1" ht="18" customHeight="1" x14ac:dyDescent="0.2">
      <c r="B91" s="25"/>
      <c r="G91" s="25"/>
      <c r="N91" s="26"/>
      <c r="R91" s="7"/>
      <c r="T91" s="7"/>
    </row>
    <row r="92" spans="2:20" s="4" customFormat="1" ht="18" customHeight="1" x14ac:dyDescent="0.2">
      <c r="B92" s="25"/>
      <c r="G92" s="25"/>
      <c r="N92" s="26"/>
      <c r="R92" s="7"/>
      <c r="T92" s="7"/>
    </row>
    <row r="93" spans="2:20" s="5" customFormat="1" ht="18" customHeight="1" x14ac:dyDescent="0.25">
      <c r="B93" s="28"/>
      <c r="G93" s="28"/>
      <c r="N93" s="30"/>
      <c r="R93" s="31"/>
      <c r="T93" s="31"/>
    </row>
    <row r="94" spans="2:20" s="4" customFormat="1" ht="18" customHeight="1" x14ac:dyDescent="0.2">
      <c r="B94" s="25" t="s">
        <v>10</v>
      </c>
      <c r="G94" s="25" t="s">
        <v>163</v>
      </c>
      <c r="N94" s="26" t="s">
        <v>132</v>
      </c>
      <c r="R94" s="7"/>
      <c r="T94" s="7"/>
    </row>
    <row r="95" spans="2:20" s="4" customFormat="1" ht="18" customHeight="1" x14ac:dyDescent="0.2">
      <c r="B95" s="25"/>
      <c r="F95" s="25"/>
      <c r="H95" s="27"/>
      <c r="N95" s="26"/>
      <c r="R95" s="7"/>
      <c r="T95" s="7"/>
    </row>
    <row r="96" spans="2:20" s="4" customFormat="1" ht="18" customHeight="1" x14ac:dyDescent="0.2">
      <c r="B96" s="25"/>
      <c r="C96" s="25"/>
      <c r="D96" s="26"/>
      <c r="H96" s="27"/>
      <c r="R96" s="7"/>
      <c r="T96" s="7"/>
    </row>
    <row r="97" spans="2:20" s="4" customFormat="1" ht="18" hidden="1" customHeight="1" x14ac:dyDescent="0.2">
      <c r="B97" s="32" t="s">
        <v>108</v>
      </c>
      <c r="C97" s="25"/>
      <c r="D97" s="26"/>
      <c r="H97" s="27"/>
      <c r="R97" s="7"/>
      <c r="T97" s="7"/>
    </row>
    <row r="98" spans="2:20" s="4" customFormat="1" ht="18" hidden="1" customHeight="1" x14ac:dyDescent="0.2">
      <c r="B98" s="32" t="s">
        <v>109</v>
      </c>
      <c r="C98" s="25"/>
      <c r="D98" s="26"/>
      <c r="H98" s="27"/>
      <c r="R98" s="7"/>
      <c r="T98" s="7"/>
    </row>
    <row r="99" spans="2:20" s="4" customFormat="1" ht="18" customHeight="1" x14ac:dyDescent="0.2">
      <c r="B99" s="32"/>
      <c r="C99" s="25"/>
      <c r="D99" s="26"/>
      <c r="H99" s="27"/>
      <c r="R99" s="7"/>
      <c r="T99" s="7"/>
    </row>
    <row r="100" spans="2:20" s="4" customFormat="1" ht="18" hidden="1" customHeight="1" x14ac:dyDescent="0.2">
      <c r="B100" s="32"/>
      <c r="C100" s="25"/>
      <c r="D100" s="26"/>
      <c r="E100" s="42" t="s">
        <v>127</v>
      </c>
      <c r="H100" s="27"/>
      <c r="R100" s="7"/>
      <c r="T100" s="7"/>
    </row>
    <row r="101" spans="2:20" s="4" customFormat="1" ht="18" hidden="1" customHeight="1" x14ac:dyDescent="0.2">
      <c r="B101" s="32"/>
      <c r="C101" s="25"/>
      <c r="D101" s="26"/>
      <c r="H101" s="27"/>
      <c r="R101" s="7"/>
      <c r="T101" s="7"/>
    </row>
    <row r="102" spans="2:20" s="5" customFormat="1" ht="18" hidden="1" customHeight="1" x14ac:dyDescent="0.25">
      <c r="B102" s="33"/>
      <c r="C102" s="28"/>
      <c r="D102" s="30"/>
      <c r="E102" s="28" t="s">
        <v>110</v>
      </c>
      <c r="H102" s="29"/>
      <c r="I102" s="6">
        <f>SUM(I103:I118)</f>
        <v>0</v>
      </c>
      <c r="J102" s="6">
        <f t="shared" ref="J102:R102" si="57">SUM(J103:J118)</f>
        <v>0</v>
      </c>
      <c r="K102" s="6">
        <f t="shared" si="57"/>
        <v>0</v>
      </c>
      <c r="L102" s="6">
        <f t="shared" si="57"/>
        <v>0</v>
      </c>
      <c r="M102" s="6">
        <f t="shared" si="57"/>
        <v>0</v>
      </c>
      <c r="N102" s="6">
        <f t="shared" si="57"/>
        <v>0</v>
      </c>
      <c r="O102" s="6">
        <f t="shared" si="57"/>
        <v>0</v>
      </c>
      <c r="P102" s="6">
        <f t="shared" si="57"/>
        <v>0</v>
      </c>
      <c r="Q102" s="6">
        <f t="shared" si="57"/>
        <v>0</v>
      </c>
      <c r="R102" s="6">
        <f t="shared" si="57"/>
        <v>0</v>
      </c>
      <c r="T102" s="31"/>
    </row>
    <row r="103" spans="2:20" s="4" customFormat="1" ht="18" hidden="1" customHeight="1" x14ac:dyDescent="0.2">
      <c r="B103" s="25"/>
      <c r="C103" s="25"/>
      <c r="D103" s="26"/>
      <c r="E103" s="4" t="s">
        <v>27</v>
      </c>
      <c r="H103" s="27"/>
      <c r="I103" s="7">
        <f t="shared" ref="I103:R112" si="58">SUMIFS(I$13:I$49,$B$13:$B$49,$E103)</f>
        <v>0</v>
      </c>
      <c r="J103" s="7">
        <f t="shared" si="58"/>
        <v>0</v>
      </c>
      <c r="K103" s="7">
        <f t="shared" si="58"/>
        <v>0</v>
      </c>
      <c r="L103" s="7">
        <f t="shared" si="58"/>
        <v>0</v>
      </c>
      <c r="M103" s="7">
        <f t="shared" si="58"/>
        <v>0</v>
      </c>
      <c r="N103" s="7">
        <f t="shared" si="58"/>
        <v>0</v>
      </c>
      <c r="O103" s="7">
        <f t="shared" si="58"/>
        <v>0</v>
      </c>
      <c r="P103" s="7">
        <f t="shared" si="58"/>
        <v>0</v>
      </c>
      <c r="Q103" s="7">
        <f t="shared" si="58"/>
        <v>0</v>
      </c>
      <c r="R103" s="7">
        <f t="shared" si="58"/>
        <v>0</v>
      </c>
      <c r="T103" s="7"/>
    </row>
    <row r="104" spans="2:20" ht="18" hidden="1" customHeight="1" x14ac:dyDescent="0.2">
      <c r="E104" s="10" t="s">
        <v>28</v>
      </c>
      <c r="I104" s="7">
        <f t="shared" si="58"/>
        <v>0</v>
      </c>
      <c r="J104" s="7">
        <f t="shared" si="58"/>
        <v>0</v>
      </c>
      <c r="K104" s="7">
        <f t="shared" si="58"/>
        <v>0</v>
      </c>
      <c r="L104" s="7">
        <f t="shared" si="58"/>
        <v>0</v>
      </c>
      <c r="M104" s="7">
        <f t="shared" si="58"/>
        <v>0</v>
      </c>
      <c r="N104" s="7">
        <f t="shared" si="58"/>
        <v>0</v>
      </c>
      <c r="O104" s="7">
        <f t="shared" si="58"/>
        <v>0</v>
      </c>
      <c r="P104" s="7">
        <f t="shared" si="58"/>
        <v>0</v>
      </c>
      <c r="Q104" s="7">
        <f t="shared" si="58"/>
        <v>0</v>
      </c>
      <c r="R104" s="7">
        <f t="shared" si="58"/>
        <v>0</v>
      </c>
    </row>
    <row r="105" spans="2:20" ht="18" hidden="1" customHeight="1" x14ac:dyDescent="0.2">
      <c r="E105" s="10" t="s">
        <v>15</v>
      </c>
      <c r="I105" s="7">
        <f t="shared" si="58"/>
        <v>0</v>
      </c>
      <c r="J105" s="7">
        <f t="shared" si="58"/>
        <v>0</v>
      </c>
      <c r="K105" s="7">
        <f t="shared" si="58"/>
        <v>0</v>
      </c>
      <c r="L105" s="7">
        <f t="shared" si="58"/>
        <v>0</v>
      </c>
      <c r="M105" s="7">
        <f t="shared" si="58"/>
        <v>0</v>
      </c>
      <c r="N105" s="7">
        <f t="shared" si="58"/>
        <v>0</v>
      </c>
      <c r="O105" s="7">
        <f t="shared" si="58"/>
        <v>0</v>
      </c>
      <c r="P105" s="7">
        <f t="shared" si="58"/>
        <v>0</v>
      </c>
      <c r="Q105" s="7">
        <f t="shared" si="58"/>
        <v>0</v>
      </c>
      <c r="R105" s="7">
        <f t="shared" si="58"/>
        <v>0</v>
      </c>
    </row>
    <row r="106" spans="2:20" ht="18" hidden="1" customHeight="1" x14ac:dyDescent="0.2">
      <c r="E106" s="10" t="s">
        <v>16</v>
      </c>
      <c r="I106" s="7">
        <f t="shared" si="58"/>
        <v>0</v>
      </c>
      <c r="J106" s="7">
        <f t="shared" si="58"/>
        <v>0</v>
      </c>
      <c r="K106" s="7">
        <f t="shared" si="58"/>
        <v>0</v>
      </c>
      <c r="L106" s="7">
        <f t="shared" si="58"/>
        <v>0</v>
      </c>
      <c r="M106" s="7">
        <f t="shared" si="58"/>
        <v>0</v>
      </c>
      <c r="N106" s="7">
        <f t="shared" si="58"/>
        <v>0</v>
      </c>
      <c r="O106" s="7">
        <f t="shared" si="58"/>
        <v>0</v>
      </c>
      <c r="P106" s="7">
        <f t="shared" si="58"/>
        <v>0</v>
      </c>
      <c r="Q106" s="7">
        <f t="shared" si="58"/>
        <v>0</v>
      </c>
      <c r="R106" s="7">
        <f t="shared" si="58"/>
        <v>0</v>
      </c>
    </row>
    <row r="107" spans="2:20" ht="18" hidden="1" customHeight="1" x14ac:dyDescent="0.2">
      <c r="E107" s="10" t="s">
        <v>17</v>
      </c>
      <c r="I107" s="7">
        <f t="shared" si="58"/>
        <v>0</v>
      </c>
      <c r="J107" s="7">
        <f t="shared" si="58"/>
        <v>0</v>
      </c>
      <c r="K107" s="7">
        <f t="shared" si="58"/>
        <v>0</v>
      </c>
      <c r="L107" s="7">
        <f t="shared" si="58"/>
        <v>0</v>
      </c>
      <c r="M107" s="7">
        <f t="shared" si="58"/>
        <v>0</v>
      </c>
      <c r="N107" s="7">
        <f t="shared" si="58"/>
        <v>0</v>
      </c>
      <c r="O107" s="7">
        <f t="shared" si="58"/>
        <v>0</v>
      </c>
      <c r="P107" s="7">
        <f t="shared" si="58"/>
        <v>0</v>
      </c>
      <c r="Q107" s="7">
        <f t="shared" si="58"/>
        <v>0</v>
      </c>
      <c r="R107" s="7">
        <f t="shared" si="58"/>
        <v>0</v>
      </c>
    </row>
    <row r="108" spans="2:20" ht="18" hidden="1" customHeight="1" x14ac:dyDescent="0.2">
      <c r="E108" s="10" t="s">
        <v>18</v>
      </c>
      <c r="I108" s="7">
        <f t="shared" si="58"/>
        <v>0</v>
      </c>
      <c r="J108" s="7">
        <f t="shared" si="58"/>
        <v>0</v>
      </c>
      <c r="K108" s="7">
        <f t="shared" si="58"/>
        <v>0</v>
      </c>
      <c r="L108" s="7">
        <f t="shared" si="58"/>
        <v>0</v>
      </c>
      <c r="M108" s="7">
        <f t="shared" si="58"/>
        <v>0</v>
      </c>
      <c r="N108" s="7">
        <f t="shared" si="58"/>
        <v>0</v>
      </c>
      <c r="O108" s="7">
        <f t="shared" si="58"/>
        <v>0</v>
      </c>
      <c r="P108" s="7">
        <f t="shared" si="58"/>
        <v>0</v>
      </c>
      <c r="Q108" s="7">
        <f t="shared" si="58"/>
        <v>0</v>
      </c>
      <c r="R108" s="7">
        <f t="shared" si="58"/>
        <v>0</v>
      </c>
    </row>
    <row r="109" spans="2:20" ht="18" hidden="1" customHeight="1" x14ac:dyDescent="0.2">
      <c r="E109" s="10" t="s">
        <v>30</v>
      </c>
      <c r="I109" s="7">
        <f t="shared" si="58"/>
        <v>0</v>
      </c>
      <c r="J109" s="7">
        <f t="shared" si="58"/>
        <v>0</v>
      </c>
      <c r="K109" s="7">
        <f t="shared" si="58"/>
        <v>0</v>
      </c>
      <c r="L109" s="7">
        <f t="shared" si="58"/>
        <v>0</v>
      </c>
      <c r="M109" s="7">
        <f t="shared" si="58"/>
        <v>0</v>
      </c>
      <c r="N109" s="7">
        <f t="shared" si="58"/>
        <v>0</v>
      </c>
      <c r="O109" s="7">
        <f t="shared" si="58"/>
        <v>0</v>
      </c>
      <c r="P109" s="7">
        <f t="shared" si="58"/>
        <v>0</v>
      </c>
      <c r="Q109" s="7">
        <f t="shared" si="58"/>
        <v>0</v>
      </c>
      <c r="R109" s="7">
        <f t="shared" si="58"/>
        <v>0</v>
      </c>
    </row>
    <row r="110" spans="2:20" ht="18" hidden="1" customHeight="1" x14ac:dyDescent="0.2">
      <c r="E110" s="10" t="s">
        <v>19</v>
      </c>
      <c r="I110" s="7">
        <f t="shared" si="58"/>
        <v>0</v>
      </c>
      <c r="J110" s="7">
        <f t="shared" si="58"/>
        <v>0</v>
      </c>
      <c r="K110" s="7">
        <f t="shared" si="58"/>
        <v>0</v>
      </c>
      <c r="L110" s="7">
        <f t="shared" si="58"/>
        <v>0</v>
      </c>
      <c r="M110" s="7">
        <f t="shared" si="58"/>
        <v>0</v>
      </c>
      <c r="N110" s="7">
        <f t="shared" si="58"/>
        <v>0</v>
      </c>
      <c r="O110" s="7">
        <f t="shared" si="58"/>
        <v>0</v>
      </c>
      <c r="P110" s="7">
        <f t="shared" si="58"/>
        <v>0</v>
      </c>
      <c r="Q110" s="7">
        <f t="shared" si="58"/>
        <v>0</v>
      </c>
      <c r="R110" s="7">
        <f t="shared" si="58"/>
        <v>0</v>
      </c>
    </row>
    <row r="111" spans="2:20" ht="18" hidden="1" customHeight="1" x14ac:dyDescent="0.2">
      <c r="E111" s="10" t="s">
        <v>20</v>
      </c>
      <c r="I111" s="7">
        <f t="shared" si="58"/>
        <v>0</v>
      </c>
      <c r="J111" s="7">
        <f t="shared" si="58"/>
        <v>0</v>
      </c>
      <c r="K111" s="7">
        <f t="shared" si="58"/>
        <v>0</v>
      </c>
      <c r="L111" s="7">
        <f t="shared" si="58"/>
        <v>0</v>
      </c>
      <c r="M111" s="7">
        <f t="shared" si="58"/>
        <v>0</v>
      </c>
      <c r="N111" s="7">
        <f t="shared" si="58"/>
        <v>0</v>
      </c>
      <c r="O111" s="7">
        <f t="shared" si="58"/>
        <v>0</v>
      </c>
      <c r="P111" s="7">
        <f t="shared" si="58"/>
        <v>0</v>
      </c>
      <c r="Q111" s="7">
        <f t="shared" si="58"/>
        <v>0</v>
      </c>
      <c r="R111" s="7">
        <f t="shared" si="58"/>
        <v>0</v>
      </c>
    </row>
    <row r="112" spans="2:20" ht="18" hidden="1" customHeight="1" x14ac:dyDescent="0.2">
      <c r="E112" s="10" t="s">
        <v>21</v>
      </c>
      <c r="I112" s="7">
        <f t="shared" si="58"/>
        <v>0</v>
      </c>
      <c r="J112" s="7">
        <f t="shared" si="58"/>
        <v>0</v>
      </c>
      <c r="K112" s="7">
        <f t="shared" si="58"/>
        <v>0</v>
      </c>
      <c r="L112" s="7">
        <f t="shared" si="58"/>
        <v>0</v>
      </c>
      <c r="M112" s="7">
        <f t="shared" si="58"/>
        <v>0</v>
      </c>
      <c r="N112" s="7">
        <f t="shared" si="58"/>
        <v>0</v>
      </c>
      <c r="O112" s="7">
        <f t="shared" si="58"/>
        <v>0</v>
      </c>
      <c r="P112" s="7">
        <f t="shared" si="58"/>
        <v>0</v>
      </c>
      <c r="Q112" s="7">
        <f t="shared" si="58"/>
        <v>0</v>
      </c>
      <c r="R112" s="7">
        <f t="shared" si="58"/>
        <v>0</v>
      </c>
    </row>
    <row r="113" spans="4:22" ht="18" hidden="1" customHeight="1" x14ac:dyDescent="0.2">
      <c r="E113" s="10" t="s">
        <v>22</v>
      </c>
      <c r="I113" s="7">
        <f t="shared" ref="I113:R118" si="59">SUMIFS(I$13:I$49,$B$13:$B$49,$E113)</f>
        <v>0</v>
      </c>
      <c r="J113" s="7">
        <f t="shared" si="59"/>
        <v>0</v>
      </c>
      <c r="K113" s="7">
        <f t="shared" si="59"/>
        <v>0</v>
      </c>
      <c r="L113" s="7">
        <f t="shared" si="59"/>
        <v>0</v>
      </c>
      <c r="M113" s="7">
        <f t="shared" si="59"/>
        <v>0</v>
      </c>
      <c r="N113" s="7">
        <f t="shared" si="59"/>
        <v>0</v>
      </c>
      <c r="O113" s="7">
        <f t="shared" si="59"/>
        <v>0</v>
      </c>
      <c r="P113" s="7">
        <f t="shared" si="59"/>
        <v>0</v>
      </c>
      <c r="Q113" s="7">
        <f t="shared" si="59"/>
        <v>0</v>
      </c>
      <c r="R113" s="7">
        <f t="shared" si="59"/>
        <v>0</v>
      </c>
    </row>
    <row r="114" spans="4:22" ht="18" hidden="1" customHeight="1" x14ac:dyDescent="0.2">
      <c r="E114" s="10" t="s">
        <v>23</v>
      </c>
      <c r="I114" s="7">
        <f t="shared" si="59"/>
        <v>0</v>
      </c>
      <c r="J114" s="7">
        <f t="shared" si="59"/>
        <v>0</v>
      </c>
      <c r="K114" s="7">
        <f t="shared" si="59"/>
        <v>0</v>
      </c>
      <c r="L114" s="7">
        <f t="shared" si="59"/>
        <v>0</v>
      </c>
      <c r="M114" s="7">
        <f t="shared" si="59"/>
        <v>0</v>
      </c>
      <c r="N114" s="7">
        <f t="shared" si="59"/>
        <v>0</v>
      </c>
      <c r="O114" s="7">
        <f t="shared" si="59"/>
        <v>0</v>
      </c>
      <c r="P114" s="7">
        <f t="shared" si="59"/>
        <v>0</v>
      </c>
      <c r="Q114" s="7">
        <f t="shared" si="59"/>
        <v>0</v>
      </c>
      <c r="R114" s="7">
        <f t="shared" si="59"/>
        <v>0</v>
      </c>
    </row>
    <row r="115" spans="4:22" ht="18" hidden="1" customHeight="1" x14ac:dyDescent="0.2">
      <c r="E115" s="10" t="s">
        <v>24</v>
      </c>
      <c r="I115" s="7">
        <f t="shared" si="59"/>
        <v>0</v>
      </c>
      <c r="J115" s="7">
        <f t="shared" si="59"/>
        <v>0</v>
      </c>
      <c r="K115" s="7">
        <f t="shared" si="59"/>
        <v>0</v>
      </c>
      <c r="L115" s="7">
        <f t="shared" si="59"/>
        <v>0</v>
      </c>
      <c r="M115" s="7">
        <f t="shared" si="59"/>
        <v>0</v>
      </c>
      <c r="N115" s="7">
        <f t="shared" si="59"/>
        <v>0</v>
      </c>
      <c r="O115" s="7">
        <f t="shared" si="59"/>
        <v>0</v>
      </c>
      <c r="P115" s="7">
        <f t="shared" si="59"/>
        <v>0</v>
      </c>
      <c r="Q115" s="7">
        <f t="shared" si="59"/>
        <v>0</v>
      </c>
      <c r="R115" s="7">
        <f t="shared" si="59"/>
        <v>0</v>
      </c>
      <c r="S115" s="24"/>
      <c r="U115" s="24"/>
      <c r="V115" s="24"/>
    </row>
    <row r="116" spans="4:22" ht="18" hidden="1" customHeight="1" x14ac:dyDescent="0.2">
      <c r="E116" s="10" t="s">
        <v>25</v>
      </c>
      <c r="I116" s="7">
        <f t="shared" si="59"/>
        <v>0</v>
      </c>
      <c r="J116" s="7">
        <f t="shared" si="59"/>
        <v>0</v>
      </c>
      <c r="K116" s="7">
        <f t="shared" si="59"/>
        <v>0</v>
      </c>
      <c r="L116" s="7">
        <f t="shared" si="59"/>
        <v>0</v>
      </c>
      <c r="M116" s="7">
        <f t="shared" si="59"/>
        <v>0</v>
      </c>
      <c r="N116" s="7">
        <f t="shared" si="59"/>
        <v>0</v>
      </c>
      <c r="O116" s="7">
        <f t="shared" si="59"/>
        <v>0</v>
      </c>
      <c r="P116" s="7">
        <f t="shared" si="59"/>
        <v>0</v>
      </c>
      <c r="Q116" s="7">
        <f t="shared" si="59"/>
        <v>0</v>
      </c>
      <c r="R116" s="7">
        <f t="shared" si="59"/>
        <v>0</v>
      </c>
      <c r="S116" s="24"/>
      <c r="V116" s="24"/>
    </row>
    <row r="117" spans="4:22" ht="18" hidden="1" customHeight="1" x14ac:dyDescent="0.2">
      <c r="E117" s="10" t="s">
        <v>26</v>
      </c>
      <c r="I117" s="7">
        <f t="shared" si="59"/>
        <v>0</v>
      </c>
      <c r="J117" s="7">
        <f t="shared" si="59"/>
        <v>0</v>
      </c>
      <c r="K117" s="7">
        <f t="shared" si="59"/>
        <v>0</v>
      </c>
      <c r="L117" s="7">
        <f t="shared" si="59"/>
        <v>0</v>
      </c>
      <c r="M117" s="7">
        <f t="shared" si="59"/>
        <v>0</v>
      </c>
      <c r="N117" s="7">
        <f t="shared" si="59"/>
        <v>0</v>
      </c>
      <c r="O117" s="7">
        <f t="shared" si="59"/>
        <v>0</v>
      </c>
      <c r="P117" s="7">
        <f t="shared" si="59"/>
        <v>0</v>
      </c>
      <c r="Q117" s="7">
        <f t="shared" si="59"/>
        <v>0</v>
      </c>
      <c r="R117" s="7">
        <f t="shared" si="59"/>
        <v>0</v>
      </c>
    </row>
    <row r="118" spans="4:22" ht="18" hidden="1" customHeight="1" x14ac:dyDescent="0.2">
      <c r="E118" s="10" t="s">
        <v>29</v>
      </c>
      <c r="I118" s="7">
        <f t="shared" si="59"/>
        <v>0</v>
      </c>
      <c r="J118" s="7">
        <f t="shared" si="59"/>
        <v>0</v>
      </c>
      <c r="K118" s="7">
        <f t="shared" si="59"/>
        <v>0</v>
      </c>
      <c r="L118" s="7">
        <f t="shared" si="59"/>
        <v>0</v>
      </c>
      <c r="M118" s="7">
        <f t="shared" si="59"/>
        <v>0</v>
      </c>
      <c r="N118" s="7">
        <f t="shared" si="59"/>
        <v>0</v>
      </c>
      <c r="O118" s="7">
        <f t="shared" si="59"/>
        <v>0</v>
      </c>
      <c r="P118" s="7">
        <f t="shared" si="59"/>
        <v>0</v>
      </c>
      <c r="Q118" s="7">
        <f t="shared" si="59"/>
        <v>0</v>
      </c>
      <c r="R118" s="7">
        <f t="shared" si="59"/>
        <v>0</v>
      </c>
    </row>
    <row r="119" spans="4:22" s="16" customFormat="1" ht="18" hidden="1" customHeight="1" x14ac:dyDescent="0.25">
      <c r="D119" s="36"/>
      <c r="E119" s="5" t="s">
        <v>47</v>
      </c>
      <c r="H119" s="37"/>
      <c r="I119" s="6">
        <f>SUM(I120:I135)</f>
        <v>0</v>
      </c>
      <c r="J119" s="6">
        <f t="shared" ref="J119:R119" si="60">SUM(J120:J135)</f>
        <v>0</v>
      </c>
      <c r="K119" s="6">
        <f t="shared" si="60"/>
        <v>0</v>
      </c>
      <c r="L119" s="6">
        <f t="shared" si="60"/>
        <v>0</v>
      </c>
      <c r="M119" s="6">
        <f t="shared" si="60"/>
        <v>0</v>
      </c>
      <c r="N119" s="6">
        <f t="shared" si="60"/>
        <v>0</v>
      </c>
      <c r="O119" s="6">
        <f t="shared" si="60"/>
        <v>0</v>
      </c>
      <c r="P119" s="6">
        <f t="shared" si="60"/>
        <v>0</v>
      </c>
      <c r="Q119" s="6">
        <f t="shared" si="60"/>
        <v>0</v>
      </c>
      <c r="R119" s="6">
        <f t="shared" si="60"/>
        <v>0</v>
      </c>
      <c r="T119" s="17"/>
    </row>
    <row r="120" spans="4:22" ht="18" hidden="1" customHeight="1" x14ac:dyDescent="0.2">
      <c r="E120" s="4" t="s">
        <v>27</v>
      </c>
      <c r="I120" s="8">
        <f t="shared" ref="I120:R129" si="61">SUMIFS(I$50:I$74,$B$50:$B$74,$E120)</f>
        <v>0</v>
      </c>
      <c r="J120" s="8">
        <f t="shared" si="61"/>
        <v>0</v>
      </c>
      <c r="K120" s="8">
        <f t="shared" si="61"/>
        <v>0</v>
      </c>
      <c r="L120" s="8">
        <f t="shared" si="61"/>
        <v>0</v>
      </c>
      <c r="M120" s="9">
        <f t="shared" si="61"/>
        <v>0</v>
      </c>
      <c r="N120" s="8">
        <f t="shared" si="61"/>
        <v>0</v>
      </c>
      <c r="O120" s="8">
        <f t="shared" si="61"/>
        <v>0</v>
      </c>
      <c r="P120" s="8">
        <f t="shared" si="61"/>
        <v>0</v>
      </c>
      <c r="Q120" s="8">
        <f t="shared" si="61"/>
        <v>0</v>
      </c>
      <c r="R120" s="8">
        <f t="shared" si="61"/>
        <v>0</v>
      </c>
    </row>
    <row r="121" spans="4:22" ht="18" hidden="1" customHeight="1" x14ac:dyDescent="0.2">
      <c r="E121" s="10" t="s">
        <v>28</v>
      </c>
      <c r="I121" s="8">
        <f t="shared" si="61"/>
        <v>0</v>
      </c>
      <c r="J121" s="8">
        <f t="shared" si="61"/>
        <v>0</v>
      </c>
      <c r="K121" s="8">
        <f t="shared" si="61"/>
        <v>0</v>
      </c>
      <c r="L121" s="8">
        <f t="shared" si="61"/>
        <v>0</v>
      </c>
      <c r="M121" s="8">
        <f t="shared" si="61"/>
        <v>0</v>
      </c>
      <c r="N121" s="8">
        <f t="shared" si="61"/>
        <v>0</v>
      </c>
      <c r="O121" s="8">
        <f t="shared" si="61"/>
        <v>0</v>
      </c>
      <c r="P121" s="8">
        <f t="shared" si="61"/>
        <v>0</v>
      </c>
      <c r="Q121" s="8">
        <f t="shared" si="61"/>
        <v>0</v>
      </c>
      <c r="R121" s="8">
        <f t="shared" si="61"/>
        <v>0</v>
      </c>
    </row>
    <row r="122" spans="4:22" ht="18" hidden="1" customHeight="1" x14ac:dyDescent="0.2">
      <c r="E122" s="10" t="s">
        <v>15</v>
      </c>
      <c r="I122" s="8">
        <f t="shared" si="61"/>
        <v>0</v>
      </c>
      <c r="J122" s="8">
        <f t="shared" si="61"/>
        <v>0</v>
      </c>
      <c r="K122" s="8">
        <f t="shared" si="61"/>
        <v>0</v>
      </c>
      <c r="L122" s="8">
        <f t="shared" si="61"/>
        <v>0</v>
      </c>
      <c r="M122" s="8">
        <f t="shared" si="61"/>
        <v>0</v>
      </c>
      <c r="N122" s="8">
        <f t="shared" si="61"/>
        <v>0</v>
      </c>
      <c r="O122" s="8">
        <f t="shared" si="61"/>
        <v>0</v>
      </c>
      <c r="P122" s="8">
        <f t="shared" si="61"/>
        <v>0</v>
      </c>
      <c r="Q122" s="8">
        <f t="shared" si="61"/>
        <v>0</v>
      </c>
      <c r="R122" s="8">
        <f t="shared" si="61"/>
        <v>0</v>
      </c>
    </row>
    <row r="123" spans="4:22" ht="18" hidden="1" customHeight="1" x14ac:dyDescent="0.2">
      <c r="E123" s="10" t="s">
        <v>16</v>
      </c>
      <c r="I123" s="8">
        <f t="shared" si="61"/>
        <v>0</v>
      </c>
      <c r="J123" s="8">
        <f t="shared" si="61"/>
        <v>0</v>
      </c>
      <c r="K123" s="8">
        <f t="shared" si="61"/>
        <v>0</v>
      </c>
      <c r="L123" s="8">
        <f t="shared" si="61"/>
        <v>0</v>
      </c>
      <c r="M123" s="8">
        <f t="shared" si="61"/>
        <v>0</v>
      </c>
      <c r="N123" s="8">
        <f t="shared" si="61"/>
        <v>0</v>
      </c>
      <c r="O123" s="8">
        <f t="shared" si="61"/>
        <v>0</v>
      </c>
      <c r="P123" s="8">
        <f t="shared" si="61"/>
        <v>0</v>
      </c>
      <c r="Q123" s="8">
        <f t="shared" si="61"/>
        <v>0</v>
      </c>
      <c r="R123" s="8">
        <f t="shared" si="61"/>
        <v>0</v>
      </c>
    </row>
    <row r="124" spans="4:22" ht="18" hidden="1" customHeight="1" x14ac:dyDescent="0.2">
      <c r="E124" s="10" t="s">
        <v>17</v>
      </c>
      <c r="I124" s="8">
        <f t="shared" si="61"/>
        <v>0</v>
      </c>
      <c r="J124" s="8">
        <f t="shared" si="61"/>
        <v>0</v>
      </c>
      <c r="K124" s="8">
        <f t="shared" si="61"/>
        <v>0</v>
      </c>
      <c r="L124" s="8">
        <f t="shared" si="61"/>
        <v>0</v>
      </c>
      <c r="M124" s="8">
        <f t="shared" si="61"/>
        <v>0</v>
      </c>
      <c r="N124" s="8">
        <f t="shared" si="61"/>
        <v>0</v>
      </c>
      <c r="O124" s="8">
        <f t="shared" si="61"/>
        <v>0</v>
      </c>
      <c r="P124" s="8">
        <f t="shared" si="61"/>
        <v>0</v>
      </c>
      <c r="Q124" s="8">
        <f t="shared" si="61"/>
        <v>0</v>
      </c>
      <c r="R124" s="8">
        <f t="shared" si="61"/>
        <v>0</v>
      </c>
    </row>
    <row r="125" spans="4:22" ht="18" hidden="1" customHeight="1" x14ac:dyDescent="0.2">
      <c r="E125" s="10" t="s">
        <v>18</v>
      </c>
      <c r="I125" s="8">
        <f t="shared" si="61"/>
        <v>0</v>
      </c>
      <c r="J125" s="8">
        <f t="shared" si="61"/>
        <v>0</v>
      </c>
      <c r="K125" s="8">
        <f t="shared" si="61"/>
        <v>0</v>
      </c>
      <c r="L125" s="8">
        <f t="shared" si="61"/>
        <v>0</v>
      </c>
      <c r="M125" s="8">
        <f t="shared" si="61"/>
        <v>0</v>
      </c>
      <c r="N125" s="8">
        <f t="shared" si="61"/>
        <v>0</v>
      </c>
      <c r="O125" s="8">
        <f t="shared" si="61"/>
        <v>0</v>
      </c>
      <c r="P125" s="8">
        <f t="shared" si="61"/>
        <v>0</v>
      </c>
      <c r="Q125" s="8">
        <f t="shared" si="61"/>
        <v>0</v>
      </c>
      <c r="R125" s="8">
        <f t="shared" si="61"/>
        <v>0</v>
      </c>
    </row>
    <row r="126" spans="4:22" ht="18" hidden="1" customHeight="1" x14ac:dyDescent="0.2">
      <c r="E126" s="10" t="s">
        <v>30</v>
      </c>
      <c r="I126" s="8">
        <f t="shared" si="61"/>
        <v>0</v>
      </c>
      <c r="J126" s="8">
        <f t="shared" si="61"/>
        <v>0</v>
      </c>
      <c r="K126" s="8">
        <f t="shared" si="61"/>
        <v>0</v>
      </c>
      <c r="L126" s="8">
        <f t="shared" si="61"/>
        <v>0</v>
      </c>
      <c r="M126" s="8">
        <f t="shared" si="61"/>
        <v>0</v>
      </c>
      <c r="N126" s="8">
        <f t="shared" si="61"/>
        <v>0</v>
      </c>
      <c r="O126" s="8">
        <f t="shared" si="61"/>
        <v>0</v>
      </c>
      <c r="P126" s="8">
        <f t="shared" si="61"/>
        <v>0</v>
      </c>
      <c r="Q126" s="8">
        <f t="shared" si="61"/>
        <v>0</v>
      </c>
      <c r="R126" s="8">
        <f t="shared" si="61"/>
        <v>0</v>
      </c>
    </row>
    <row r="127" spans="4:22" ht="18" hidden="1" customHeight="1" x14ac:dyDescent="0.2">
      <c r="E127" s="10" t="s">
        <v>19</v>
      </c>
      <c r="I127" s="8">
        <f t="shared" si="61"/>
        <v>0</v>
      </c>
      <c r="J127" s="8">
        <f t="shared" si="61"/>
        <v>0</v>
      </c>
      <c r="K127" s="8">
        <f t="shared" si="61"/>
        <v>0</v>
      </c>
      <c r="L127" s="8">
        <f t="shared" si="61"/>
        <v>0</v>
      </c>
      <c r="M127" s="8">
        <f t="shared" si="61"/>
        <v>0</v>
      </c>
      <c r="N127" s="8">
        <f t="shared" si="61"/>
        <v>0</v>
      </c>
      <c r="O127" s="8">
        <f t="shared" si="61"/>
        <v>0</v>
      </c>
      <c r="P127" s="8">
        <f t="shared" si="61"/>
        <v>0</v>
      </c>
      <c r="Q127" s="8">
        <f t="shared" si="61"/>
        <v>0</v>
      </c>
      <c r="R127" s="8">
        <f t="shared" si="61"/>
        <v>0</v>
      </c>
    </row>
    <row r="128" spans="4:22" ht="18" hidden="1" customHeight="1" x14ac:dyDescent="0.2">
      <c r="E128" s="10" t="s">
        <v>20</v>
      </c>
      <c r="I128" s="8">
        <f t="shared" si="61"/>
        <v>0</v>
      </c>
      <c r="J128" s="8">
        <f t="shared" si="61"/>
        <v>0</v>
      </c>
      <c r="K128" s="8">
        <f t="shared" si="61"/>
        <v>0</v>
      </c>
      <c r="L128" s="8">
        <f t="shared" si="61"/>
        <v>0</v>
      </c>
      <c r="M128" s="8">
        <f t="shared" si="61"/>
        <v>0</v>
      </c>
      <c r="N128" s="8">
        <f t="shared" si="61"/>
        <v>0</v>
      </c>
      <c r="O128" s="8">
        <f t="shared" si="61"/>
        <v>0</v>
      </c>
      <c r="P128" s="8">
        <f t="shared" si="61"/>
        <v>0</v>
      </c>
      <c r="Q128" s="8">
        <f t="shared" si="61"/>
        <v>0</v>
      </c>
      <c r="R128" s="8">
        <f t="shared" si="61"/>
        <v>0</v>
      </c>
    </row>
    <row r="129" spans="4:20" ht="18" hidden="1" customHeight="1" x14ac:dyDescent="0.2">
      <c r="E129" s="10" t="s">
        <v>21</v>
      </c>
      <c r="I129" s="8">
        <f t="shared" si="61"/>
        <v>0</v>
      </c>
      <c r="J129" s="8">
        <f t="shared" si="61"/>
        <v>0</v>
      </c>
      <c r="K129" s="8">
        <f t="shared" si="61"/>
        <v>0</v>
      </c>
      <c r="L129" s="8">
        <f t="shared" si="61"/>
        <v>0</v>
      </c>
      <c r="M129" s="8">
        <f t="shared" si="61"/>
        <v>0</v>
      </c>
      <c r="N129" s="8">
        <f t="shared" si="61"/>
        <v>0</v>
      </c>
      <c r="O129" s="8">
        <f t="shared" si="61"/>
        <v>0</v>
      </c>
      <c r="P129" s="8">
        <f t="shared" si="61"/>
        <v>0</v>
      </c>
      <c r="Q129" s="8">
        <f t="shared" si="61"/>
        <v>0</v>
      </c>
      <c r="R129" s="8">
        <f t="shared" si="61"/>
        <v>0</v>
      </c>
    </row>
    <row r="130" spans="4:20" ht="18" hidden="1" customHeight="1" x14ac:dyDescent="0.2">
      <c r="E130" s="10" t="s">
        <v>22</v>
      </c>
      <c r="I130" s="8">
        <f t="shared" ref="I130:R135" si="62">SUMIFS(I$50:I$74,$B$50:$B$74,$E130)</f>
        <v>0</v>
      </c>
      <c r="J130" s="8">
        <f t="shared" si="62"/>
        <v>0</v>
      </c>
      <c r="K130" s="8">
        <f t="shared" si="62"/>
        <v>0</v>
      </c>
      <c r="L130" s="8">
        <f t="shared" si="62"/>
        <v>0</v>
      </c>
      <c r="M130" s="8">
        <f t="shared" si="62"/>
        <v>0</v>
      </c>
      <c r="N130" s="8">
        <f t="shared" si="62"/>
        <v>0</v>
      </c>
      <c r="O130" s="8">
        <f t="shared" si="62"/>
        <v>0</v>
      </c>
      <c r="P130" s="8">
        <f t="shared" si="62"/>
        <v>0</v>
      </c>
      <c r="Q130" s="8">
        <f t="shared" si="62"/>
        <v>0</v>
      </c>
      <c r="R130" s="8">
        <f t="shared" si="62"/>
        <v>0</v>
      </c>
    </row>
    <row r="131" spans="4:20" ht="18" hidden="1" customHeight="1" x14ac:dyDescent="0.2">
      <c r="E131" s="10" t="s">
        <v>23</v>
      </c>
      <c r="I131" s="8">
        <f t="shared" si="62"/>
        <v>0</v>
      </c>
      <c r="J131" s="8">
        <f t="shared" si="62"/>
        <v>0</v>
      </c>
      <c r="K131" s="8">
        <f t="shared" si="62"/>
        <v>0</v>
      </c>
      <c r="L131" s="8">
        <f t="shared" si="62"/>
        <v>0</v>
      </c>
      <c r="M131" s="8">
        <f t="shared" si="62"/>
        <v>0</v>
      </c>
      <c r="N131" s="8">
        <f t="shared" si="62"/>
        <v>0</v>
      </c>
      <c r="O131" s="8">
        <f t="shared" si="62"/>
        <v>0</v>
      </c>
      <c r="P131" s="8">
        <f t="shared" si="62"/>
        <v>0</v>
      </c>
      <c r="Q131" s="8">
        <f t="shared" si="62"/>
        <v>0</v>
      </c>
      <c r="R131" s="8">
        <f t="shared" si="62"/>
        <v>0</v>
      </c>
    </row>
    <row r="132" spans="4:20" ht="18" hidden="1" customHeight="1" x14ac:dyDescent="0.2">
      <c r="E132" s="10" t="s">
        <v>24</v>
      </c>
      <c r="I132" s="8">
        <f t="shared" si="62"/>
        <v>0</v>
      </c>
      <c r="J132" s="8">
        <f t="shared" si="62"/>
        <v>0</v>
      </c>
      <c r="K132" s="8">
        <f t="shared" si="62"/>
        <v>0</v>
      </c>
      <c r="L132" s="8">
        <f t="shared" si="62"/>
        <v>0</v>
      </c>
      <c r="M132" s="8">
        <f t="shared" si="62"/>
        <v>0</v>
      </c>
      <c r="N132" s="8">
        <f t="shared" si="62"/>
        <v>0</v>
      </c>
      <c r="O132" s="8">
        <f t="shared" si="62"/>
        <v>0</v>
      </c>
      <c r="P132" s="8">
        <f t="shared" si="62"/>
        <v>0</v>
      </c>
      <c r="Q132" s="8">
        <f t="shared" si="62"/>
        <v>0</v>
      </c>
      <c r="R132" s="8">
        <f t="shared" si="62"/>
        <v>0</v>
      </c>
    </row>
    <row r="133" spans="4:20" ht="18" hidden="1" customHeight="1" x14ac:dyDescent="0.2">
      <c r="E133" s="10" t="s">
        <v>25</v>
      </c>
      <c r="I133" s="8">
        <f t="shared" si="62"/>
        <v>0</v>
      </c>
      <c r="J133" s="8">
        <f t="shared" si="62"/>
        <v>0</v>
      </c>
      <c r="K133" s="8">
        <f t="shared" si="62"/>
        <v>0</v>
      </c>
      <c r="L133" s="8">
        <f t="shared" si="62"/>
        <v>0</v>
      </c>
      <c r="M133" s="9">
        <f t="shared" si="62"/>
        <v>0</v>
      </c>
      <c r="N133" s="8">
        <f t="shared" si="62"/>
        <v>0</v>
      </c>
      <c r="O133" s="8">
        <f t="shared" si="62"/>
        <v>0</v>
      </c>
      <c r="P133" s="8">
        <f t="shared" si="62"/>
        <v>0</v>
      </c>
      <c r="Q133" s="8">
        <f t="shared" si="62"/>
        <v>0</v>
      </c>
      <c r="R133" s="8">
        <f t="shared" si="62"/>
        <v>0</v>
      </c>
    </row>
    <row r="134" spans="4:20" ht="18" hidden="1" customHeight="1" x14ac:dyDescent="0.2">
      <c r="E134" s="10" t="s">
        <v>26</v>
      </c>
      <c r="I134" s="8">
        <f t="shared" si="62"/>
        <v>0</v>
      </c>
      <c r="J134" s="8">
        <f t="shared" si="62"/>
        <v>0</v>
      </c>
      <c r="K134" s="8">
        <f t="shared" si="62"/>
        <v>0</v>
      </c>
      <c r="L134" s="8">
        <f t="shared" si="62"/>
        <v>0</v>
      </c>
      <c r="M134" s="8">
        <f t="shared" si="62"/>
        <v>0</v>
      </c>
      <c r="N134" s="8">
        <f t="shared" si="62"/>
        <v>0</v>
      </c>
      <c r="O134" s="8">
        <f t="shared" si="62"/>
        <v>0</v>
      </c>
      <c r="P134" s="8">
        <f t="shared" si="62"/>
        <v>0</v>
      </c>
      <c r="Q134" s="8">
        <f t="shared" si="62"/>
        <v>0</v>
      </c>
      <c r="R134" s="8">
        <f t="shared" si="62"/>
        <v>0</v>
      </c>
    </row>
    <row r="135" spans="4:20" ht="18" hidden="1" customHeight="1" x14ac:dyDescent="0.2">
      <c r="E135" s="10" t="s">
        <v>29</v>
      </c>
      <c r="I135" s="8">
        <f t="shared" si="62"/>
        <v>0</v>
      </c>
      <c r="J135" s="8">
        <f t="shared" si="62"/>
        <v>0</v>
      </c>
      <c r="K135" s="8">
        <f t="shared" si="62"/>
        <v>0</v>
      </c>
      <c r="L135" s="8">
        <f t="shared" si="62"/>
        <v>0</v>
      </c>
      <c r="M135" s="8">
        <f t="shared" si="62"/>
        <v>0</v>
      </c>
      <c r="N135" s="8">
        <f t="shared" si="62"/>
        <v>0</v>
      </c>
      <c r="O135" s="8">
        <f t="shared" si="62"/>
        <v>0</v>
      </c>
      <c r="P135" s="8">
        <f t="shared" si="62"/>
        <v>0</v>
      </c>
      <c r="Q135" s="8">
        <f t="shared" si="62"/>
        <v>0</v>
      </c>
      <c r="R135" s="8">
        <f t="shared" si="62"/>
        <v>0</v>
      </c>
    </row>
    <row r="136" spans="4:20" s="16" customFormat="1" ht="18" hidden="1" customHeight="1" x14ac:dyDescent="0.25">
      <c r="D136" s="36"/>
      <c r="E136" s="38" t="s">
        <v>6</v>
      </c>
      <c r="H136" s="37"/>
      <c r="I136" s="6">
        <f>SUM(I137:I152)</f>
        <v>0</v>
      </c>
      <c r="J136" s="6">
        <f t="shared" ref="J136:R136" si="63">SUM(J137:J152)</f>
        <v>0</v>
      </c>
      <c r="K136" s="6">
        <f t="shared" si="63"/>
        <v>0</v>
      </c>
      <c r="L136" s="6">
        <f t="shared" si="63"/>
        <v>0</v>
      </c>
      <c r="M136" s="6">
        <f t="shared" si="63"/>
        <v>0</v>
      </c>
      <c r="N136" s="6">
        <f t="shared" si="63"/>
        <v>0</v>
      </c>
      <c r="O136" s="6">
        <f t="shared" si="63"/>
        <v>0</v>
      </c>
      <c r="P136" s="6">
        <f t="shared" si="63"/>
        <v>0</v>
      </c>
      <c r="Q136" s="6">
        <f t="shared" si="63"/>
        <v>0</v>
      </c>
      <c r="R136" s="6">
        <f t="shared" si="63"/>
        <v>0</v>
      </c>
      <c r="T136" s="17"/>
    </row>
    <row r="137" spans="4:20" ht="18" hidden="1" customHeight="1" x14ac:dyDescent="0.2">
      <c r="E137" s="4" t="s">
        <v>27</v>
      </c>
      <c r="I137" s="8">
        <f t="shared" ref="I137:R146" si="64">SUMIFS(I$82:I$86,$B$82:$B$86,$E137)</f>
        <v>0</v>
      </c>
      <c r="J137" s="8">
        <f t="shared" si="64"/>
        <v>0</v>
      </c>
      <c r="K137" s="8">
        <f t="shared" si="64"/>
        <v>0</v>
      </c>
      <c r="L137" s="8">
        <f t="shared" si="64"/>
        <v>0</v>
      </c>
      <c r="M137" s="8">
        <f t="shared" si="64"/>
        <v>0</v>
      </c>
      <c r="N137" s="8">
        <f t="shared" si="64"/>
        <v>0</v>
      </c>
      <c r="O137" s="8">
        <f t="shared" si="64"/>
        <v>0</v>
      </c>
      <c r="P137" s="8">
        <f t="shared" si="64"/>
        <v>0</v>
      </c>
      <c r="Q137" s="8">
        <f t="shared" si="64"/>
        <v>0</v>
      </c>
      <c r="R137" s="8">
        <f t="shared" si="64"/>
        <v>0</v>
      </c>
    </row>
    <row r="138" spans="4:20" ht="18" hidden="1" customHeight="1" x14ac:dyDescent="0.2">
      <c r="E138" s="10" t="s">
        <v>28</v>
      </c>
      <c r="I138" s="8">
        <f t="shared" si="64"/>
        <v>0</v>
      </c>
      <c r="J138" s="8">
        <f t="shared" si="64"/>
        <v>0</v>
      </c>
      <c r="K138" s="8">
        <f t="shared" si="64"/>
        <v>0</v>
      </c>
      <c r="L138" s="8">
        <f t="shared" si="64"/>
        <v>0</v>
      </c>
      <c r="M138" s="8">
        <f t="shared" si="64"/>
        <v>0</v>
      </c>
      <c r="N138" s="8">
        <f t="shared" si="64"/>
        <v>0</v>
      </c>
      <c r="O138" s="8">
        <f t="shared" si="64"/>
        <v>0</v>
      </c>
      <c r="P138" s="8">
        <f t="shared" si="64"/>
        <v>0</v>
      </c>
      <c r="Q138" s="8">
        <f t="shared" si="64"/>
        <v>0</v>
      </c>
      <c r="R138" s="8">
        <f t="shared" si="64"/>
        <v>0</v>
      </c>
    </row>
    <row r="139" spans="4:20" ht="18" hidden="1" customHeight="1" x14ac:dyDescent="0.2">
      <c r="E139" s="10" t="s">
        <v>15</v>
      </c>
      <c r="I139" s="8">
        <f t="shared" si="64"/>
        <v>0</v>
      </c>
      <c r="J139" s="8">
        <f t="shared" si="64"/>
        <v>0</v>
      </c>
      <c r="K139" s="8">
        <f t="shared" si="64"/>
        <v>0</v>
      </c>
      <c r="L139" s="8">
        <f t="shared" si="64"/>
        <v>0</v>
      </c>
      <c r="M139" s="8">
        <f t="shared" si="64"/>
        <v>0</v>
      </c>
      <c r="N139" s="8">
        <f t="shared" si="64"/>
        <v>0</v>
      </c>
      <c r="O139" s="8">
        <f t="shared" si="64"/>
        <v>0</v>
      </c>
      <c r="P139" s="8">
        <f t="shared" si="64"/>
        <v>0</v>
      </c>
      <c r="Q139" s="8">
        <f t="shared" si="64"/>
        <v>0</v>
      </c>
      <c r="R139" s="8">
        <f t="shared" si="64"/>
        <v>0</v>
      </c>
    </row>
    <row r="140" spans="4:20" ht="18" hidden="1" customHeight="1" x14ac:dyDescent="0.2">
      <c r="E140" s="10" t="s">
        <v>16</v>
      </c>
      <c r="I140" s="8">
        <f t="shared" si="64"/>
        <v>0</v>
      </c>
      <c r="J140" s="8">
        <f t="shared" si="64"/>
        <v>0</v>
      </c>
      <c r="K140" s="8">
        <f t="shared" si="64"/>
        <v>0</v>
      </c>
      <c r="L140" s="8">
        <f t="shared" si="64"/>
        <v>0</v>
      </c>
      <c r="M140" s="8">
        <f t="shared" si="64"/>
        <v>0</v>
      </c>
      <c r="N140" s="8">
        <f t="shared" si="64"/>
        <v>0</v>
      </c>
      <c r="O140" s="8">
        <f t="shared" si="64"/>
        <v>0</v>
      </c>
      <c r="P140" s="8">
        <f t="shared" si="64"/>
        <v>0</v>
      </c>
      <c r="Q140" s="8">
        <f t="shared" si="64"/>
        <v>0</v>
      </c>
      <c r="R140" s="8">
        <f t="shared" si="64"/>
        <v>0</v>
      </c>
    </row>
    <row r="141" spans="4:20" ht="18" hidden="1" customHeight="1" x14ac:dyDescent="0.2">
      <c r="E141" s="10" t="s">
        <v>17</v>
      </c>
      <c r="I141" s="8">
        <f t="shared" si="64"/>
        <v>0</v>
      </c>
      <c r="J141" s="8">
        <f t="shared" si="64"/>
        <v>0</v>
      </c>
      <c r="K141" s="8">
        <f t="shared" si="64"/>
        <v>0</v>
      </c>
      <c r="L141" s="8">
        <f t="shared" si="64"/>
        <v>0</v>
      </c>
      <c r="M141" s="8">
        <f t="shared" si="64"/>
        <v>0</v>
      </c>
      <c r="N141" s="8">
        <f t="shared" si="64"/>
        <v>0</v>
      </c>
      <c r="O141" s="8">
        <f t="shared" si="64"/>
        <v>0</v>
      </c>
      <c r="P141" s="8">
        <f t="shared" si="64"/>
        <v>0</v>
      </c>
      <c r="Q141" s="8">
        <f t="shared" si="64"/>
        <v>0</v>
      </c>
      <c r="R141" s="8">
        <f t="shared" si="64"/>
        <v>0</v>
      </c>
    </row>
    <row r="142" spans="4:20" ht="18" hidden="1" customHeight="1" x14ac:dyDescent="0.2">
      <c r="E142" s="10" t="s">
        <v>18</v>
      </c>
      <c r="I142" s="8">
        <f t="shared" si="64"/>
        <v>0</v>
      </c>
      <c r="J142" s="8">
        <f t="shared" si="64"/>
        <v>0</v>
      </c>
      <c r="K142" s="8">
        <f t="shared" si="64"/>
        <v>0</v>
      </c>
      <c r="L142" s="8">
        <f t="shared" si="64"/>
        <v>0</v>
      </c>
      <c r="M142" s="8">
        <f t="shared" si="64"/>
        <v>0</v>
      </c>
      <c r="N142" s="8">
        <f t="shared" si="64"/>
        <v>0</v>
      </c>
      <c r="O142" s="8">
        <f t="shared" si="64"/>
        <v>0</v>
      </c>
      <c r="P142" s="8">
        <f t="shared" si="64"/>
        <v>0</v>
      </c>
      <c r="Q142" s="8">
        <f t="shared" si="64"/>
        <v>0</v>
      </c>
      <c r="R142" s="8">
        <f t="shared" si="64"/>
        <v>0</v>
      </c>
    </row>
    <row r="143" spans="4:20" ht="18" hidden="1" customHeight="1" x14ac:dyDescent="0.2">
      <c r="E143" s="10" t="s">
        <v>30</v>
      </c>
      <c r="I143" s="8">
        <f t="shared" si="64"/>
        <v>0</v>
      </c>
      <c r="J143" s="8">
        <f t="shared" si="64"/>
        <v>0</v>
      </c>
      <c r="K143" s="8">
        <f t="shared" si="64"/>
        <v>0</v>
      </c>
      <c r="L143" s="8">
        <f t="shared" si="64"/>
        <v>0</v>
      </c>
      <c r="M143" s="8">
        <f t="shared" si="64"/>
        <v>0</v>
      </c>
      <c r="N143" s="8">
        <f t="shared" si="64"/>
        <v>0</v>
      </c>
      <c r="O143" s="8">
        <f t="shared" si="64"/>
        <v>0</v>
      </c>
      <c r="P143" s="8">
        <f t="shared" si="64"/>
        <v>0</v>
      </c>
      <c r="Q143" s="8">
        <f t="shared" si="64"/>
        <v>0</v>
      </c>
      <c r="R143" s="8">
        <f t="shared" si="64"/>
        <v>0</v>
      </c>
    </row>
    <row r="144" spans="4:20" ht="18" hidden="1" customHeight="1" x14ac:dyDescent="0.2">
      <c r="E144" s="10" t="s">
        <v>19</v>
      </c>
      <c r="I144" s="8">
        <f t="shared" si="64"/>
        <v>0</v>
      </c>
      <c r="J144" s="8">
        <f t="shared" si="64"/>
        <v>0</v>
      </c>
      <c r="K144" s="8">
        <f t="shared" si="64"/>
        <v>0</v>
      </c>
      <c r="L144" s="8">
        <f t="shared" si="64"/>
        <v>0</v>
      </c>
      <c r="M144" s="8">
        <f t="shared" si="64"/>
        <v>0</v>
      </c>
      <c r="N144" s="8">
        <f t="shared" si="64"/>
        <v>0</v>
      </c>
      <c r="O144" s="8">
        <f t="shared" si="64"/>
        <v>0</v>
      </c>
      <c r="P144" s="8">
        <f t="shared" si="64"/>
        <v>0</v>
      </c>
      <c r="Q144" s="8">
        <f t="shared" si="64"/>
        <v>0</v>
      </c>
      <c r="R144" s="8">
        <f t="shared" si="64"/>
        <v>0</v>
      </c>
    </row>
    <row r="145" spans="4:20" ht="18" hidden="1" customHeight="1" x14ac:dyDescent="0.2">
      <c r="E145" s="10" t="s">
        <v>20</v>
      </c>
      <c r="I145" s="8">
        <f t="shared" si="64"/>
        <v>0</v>
      </c>
      <c r="J145" s="8">
        <f t="shared" si="64"/>
        <v>0</v>
      </c>
      <c r="K145" s="8">
        <f t="shared" si="64"/>
        <v>0</v>
      </c>
      <c r="L145" s="8">
        <f t="shared" si="64"/>
        <v>0</v>
      </c>
      <c r="M145" s="8">
        <f t="shared" si="64"/>
        <v>0</v>
      </c>
      <c r="N145" s="8">
        <f t="shared" si="64"/>
        <v>0</v>
      </c>
      <c r="O145" s="8">
        <f t="shared" si="64"/>
        <v>0</v>
      </c>
      <c r="P145" s="8">
        <f t="shared" si="64"/>
        <v>0</v>
      </c>
      <c r="Q145" s="8">
        <f t="shared" si="64"/>
        <v>0</v>
      </c>
      <c r="R145" s="8">
        <f t="shared" si="64"/>
        <v>0</v>
      </c>
    </row>
    <row r="146" spans="4:20" ht="18" hidden="1" customHeight="1" x14ac:dyDescent="0.2">
      <c r="E146" s="10" t="s">
        <v>21</v>
      </c>
      <c r="I146" s="8">
        <f t="shared" si="64"/>
        <v>0</v>
      </c>
      <c r="J146" s="8">
        <f t="shared" si="64"/>
        <v>0</v>
      </c>
      <c r="K146" s="8">
        <f t="shared" si="64"/>
        <v>0</v>
      </c>
      <c r="L146" s="8">
        <f t="shared" si="64"/>
        <v>0</v>
      </c>
      <c r="M146" s="8">
        <f t="shared" si="64"/>
        <v>0</v>
      </c>
      <c r="N146" s="8">
        <f t="shared" si="64"/>
        <v>0</v>
      </c>
      <c r="O146" s="8">
        <f t="shared" si="64"/>
        <v>0</v>
      </c>
      <c r="P146" s="8">
        <f t="shared" si="64"/>
        <v>0</v>
      </c>
      <c r="Q146" s="8">
        <f t="shared" si="64"/>
        <v>0</v>
      </c>
      <c r="R146" s="8">
        <f t="shared" si="64"/>
        <v>0</v>
      </c>
    </row>
    <row r="147" spans="4:20" ht="18" hidden="1" customHeight="1" x14ac:dyDescent="0.2">
      <c r="E147" s="10" t="s">
        <v>22</v>
      </c>
      <c r="I147" s="8">
        <f t="shared" ref="I147:R152" si="65">SUMIFS(I$82:I$86,$B$82:$B$86,$E147)</f>
        <v>0</v>
      </c>
      <c r="J147" s="8">
        <f t="shared" si="65"/>
        <v>0</v>
      </c>
      <c r="K147" s="8">
        <f t="shared" si="65"/>
        <v>0</v>
      </c>
      <c r="L147" s="8">
        <f t="shared" si="65"/>
        <v>0</v>
      </c>
      <c r="M147" s="8">
        <f t="shared" si="65"/>
        <v>0</v>
      </c>
      <c r="N147" s="8">
        <f t="shared" si="65"/>
        <v>0</v>
      </c>
      <c r="O147" s="8">
        <f t="shared" si="65"/>
        <v>0</v>
      </c>
      <c r="P147" s="8">
        <f t="shared" si="65"/>
        <v>0</v>
      </c>
      <c r="Q147" s="8">
        <f t="shared" si="65"/>
        <v>0</v>
      </c>
      <c r="R147" s="8">
        <f t="shared" si="65"/>
        <v>0</v>
      </c>
    </row>
    <row r="148" spans="4:20" ht="18" hidden="1" customHeight="1" x14ac:dyDescent="0.2">
      <c r="E148" s="10" t="s">
        <v>23</v>
      </c>
      <c r="I148" s="8">
        <f t="shared" si="65"/>
        <v>0</v>
      </c>
      <c r="J148" s="8">
        <f t="shared" si="65"/>
        <v>0</v>
      </c>
      <c r="K148" s="8">
        <f t="shared" si="65"/>
        <v>0</v>
      </c>
      <c r="L148" s="8">
        <f t="shared" si="65"/>
        <v>0</v>
      </c>
      <c r="M148" s="8">
        <f t="shared" si="65"/>
        <v>0</v>
      </c>
      <c r="N148" s="8">
        <f t="shared" si="65"/>
        <v>0</v>
      </c>
      <c r="O148" s="8">
        <f t="shared" si="65"/>
        <v>0</v>
      </c>
      <c r="P148" s="8">
        <f t="shared" si="65"/>
        <v>0</v>
      </c>
      <c r="Q148" s="8">
        <f t="shared" si="65"/>
        <v>0</v>
      </c>
      <c r="R148" s="8">
        <f t="shared" si="65"/>
        <v>0</v>
      </c>
    </row>
    <row r="149" spans="4:20" ht="18" hidden="1" customHeight="1" x14ac:dyDescent="0.2">
      <c r="E149" s="10" t="s">
        <v>24</v>
      </c>
      <c r="I149" s="8">
        <f t="shared" si="65"/>
        <v>0</v>
      </c>
      <c r="J149" s="8">
        <f t="shared" si="65"/>
        <v>0</v>
      </c>
      <c r="K149" s="8">
        <f t="shared" si="65"/>
        <v>0</v>
      </c>
      <c r="L149" s="8">
        <f t="shared" si="65"/>
        <v>0</v>
      </c>
      <c r="M149" s="8">
        <f t="shared" si="65"/>
        <v>0</v>
      </c>
      <c r="N149" s="8">
        <f t="shared" si="65"/>
        <v>0</v>
      </c>
      <c r="O149" s="8">
        <f t="shared" si="65"/>
        <v>0</v>
      </c>
      <c r="P149" s="8">
        <f t="shared" si="65"/>
        <v>0</v>
      </c>
      <c r="Q149" s="8">
        <f t="shared" si="65"/>
        <v>0</v>
      </c>
      <c r="R149" s="8">
        <f t="shared" si="65"/>
        <v>0</v>
      </c>
    </row>
    <row r="150" spans="4:20" ht="18" hidden="1" customHeight="1" x14ac:dyDescent="0.2">
      <c r="E150" s="10" t="s">
        <v>25</v>
      </c>
      <c r="I150" s="8">
        <f t="shared" si="65"/>
        <v>0</v>
      </c>
      <c r="J150" s="8">
        <f t="shared" si="65"/>
        <v>0</v>
      </c>
      <c r="K150" s="8">
        <f t="shared" si="65"/>
        <v>0</v>
      </c>
      <c r="L150" s="8">
        <f t="shared" si="65"/>
        <v>0</v>
      </c>
      <c r="M150" s="8">
        <f t="shared" si="65"/>
        <v>0</v>
      </c>
      <c r="N150" s="8">
        <f t="shared" si="65"/>
        <v>0</v>
      </c>
      <c r="O150" s="8">
        <f t="shared" si="65"/>
        <v>0</v>
      </c>
      <c r="P150" s="8">
        <f t="shared" si="65"/>
        <v>0</v>
      </c>
      <c r="Q150" s="8">
        <f t="shared" si="65"/>
        <v>0</v>
      </c>
      <c r="R150" s="8">
        <f t="shared" si="65"/>
        <v>0</v>
      </c>
    </row>
    <row r="151" spans="4:20" ht="18" hidden="1" customHeight="1" x14ac:dyDescent="0.2">
      <c r="E151" s="10" t="s">
        <v>26</v>
      </c>
      <c r="I151" s="8">
        <f t="shared" si="65"/>
        <v>0</v>
      </c>
      <c r="J151" s="8">
        <f t="shared" si="65"/>
        <v>0</v>
      </c>
      <c r="K151" s="8">
        <f t="shared" si="65"/>
        <v>0</v>
      </c>
      <c r="L151" s="8">
        <f t="shared" si="65"/>
        <v>0</v>
      </c>
      <c r="M151" s="8">
        <f t="shared" si="65"/>
        <v>0</v>
      </c>
      <c r="N151" s="8">
        <f t="shared" si="65"/>
        <v>0</v>
      </c>
      <c r="O151" s="8">
        <f t="shared" si="65"/>
        <v>0</v>
      </c>
      <c r="P151" s="8">
        <f t="shared" si="65"/>
        <v>0</v>
      </c>
      <c r="Q151" s="8">
        <f t="shared" si="65"/>
        <v>0</v>
      </c>
      <c r="R151" s="8">
        <f t="shared" si="65"/>
        <v>0</v>
      </c>
    </row>
    <row r="152" spans="4:20" ht="18" hidden="1" customHeight="1" x14ac:dyDescent="0.2">
      <c r="E152" s="10" t="s">
        <v>29</v>
      </c>
      <c r="I152" s="8">
        <f t="shared" si="65"/>
        <v>0</v>
      </c>
      <c r="J152" s="8">
        <f t="shared" si="65"/>
        <v>0</v>
      </c>
      <c r="K152" s="8">
        <f t="shared" si="65"/>
        <v>0</v>
      </c>
      <c r="L152" s="8">
        <f t="shared" si="65"/>
        <v>0</v>
      </c>
      <c r="M152" s="8">
        <f t="shared" si="65"/>
        <v>0</v>
      </c>
      <c r="N152" s="8">
        <f t="shared" si="65"/>
        <v>0</v>
      </c>
      <c r="O152" s="8">
        <f t="shared" si="65"/>
        <v>0</v>
      </c>
      <c r="P152" s="8">
        <f t="shared" si="65"/>
        <v>0</v>
      </c>
      <c r="Q152" s="8">
        <f t="shared" si="65"/>
        <v>0</v>
      </c>
      <c r="R152" s="8">
        <f t="shared" si="65"/>
        <v>0</v>
      </c>
    </row>
    <row r="153" spans="4:20" s="16" customFormat="1" ht="18" hidden="1" customHeight="1" x14ac:dyDescent="0.25">
      <c r="D153" s="36"/>
      <c r="E153" s="39" t="s">
        <v>7</v>
      </c>
      <c r="H153" s="37"/>
      <c r="I153" s="6">
        <f>SUM(I154:I169)</f>
        <v>0</v>
      </c>
      <c r="J153" s="6">
        <f t="shared" ref="J153:R153" si="66">SUM(J154:J169)</f>
        <v>0</v>
      </c>
      <c r="K153" s="6">
        <f t="shared" si="66"/>
        <v>0</v>
      </c>
      <c r="L153" s="6">
        <f t="shared" si="66"/>
        <v>0</v>
      </c>
      <c r="M153" s="6">
        <f t="shared" si="66"/>
        <v>0</v>
      </c>
      <c r="N153" s="6">
        <f t="shared" si="66"/>
        <v>0</v>
      </c>
      <c r="O153" s="6">
        <f t="shared" si="66"/>
        <v>0</v>
      </c>
      <c r="P153" s="6">
        <f t="shared" si="66"/>
        <v>0</v>
      </c>
      <c r="Q153" s="6">
        <f t="shared" si="66"/>
        <v>0</v>
      </c>
      <c r="R153" s="6">
        <f t="shared" si="66"/>
        <v>0</v>
      </c>
      <c r="T153" s="17"/>
    </row>
    <row r="154" spans="4:20" ht="18" hidden="1" customHeight="1" x14ac:dyDescent="0.2">
      <c r="E154" s="4" t="s">
        <v>27</v>
      </c>
      <c r="I154" s="8">
        <f>I103+I120+I137</f>
        <v>0</v>
      </c>
      <c r="J154" s="8">
        <f t="shared" ref="J154:R154" si="67">J103+J120+J137</f>
        <v>0</v>
      </c>
      <c r="K154" s="8">
        <f t="shared" si="67"/>
        <v>0</v>
      </c>
      <c r="L154" s="8">
        <f t="shared" si="67"/>
        <v>0</v>
      </c>
      <c r="M154" s="8">
        <f t="shared" si="67"/>
        <v>0</v>
      </c>
      <c r="N154" s="8">
        <f t="shared" si="67"/>
        <v>0</v>
      </c>
      <c r="O154" s="8">
        <f t="shared" si="67"/>
        <v>0</v>
      </c>
      <c r="P154" s="8">
        <f t="shared" si="67"/>
        <v>0</v>
      </c>
      <c r="Q154" s="8">
        <f t="shared" si="67"/>
        <v>0</v>
      </c>
      <c r="R154" s="8">
        <f t="shared" si="67"/>
        <v>0</v>
      </c>
    </row>
    <row r="155" spans="4:20" ht="18" hidden="1" customHeight="1" x14ac:dyDescent="0.2">
      <c r="E155" s="10" t="s">
        <v>28</v>
      </c>
      <c r="I155" s="8">
        <f t="shared" ref="I155:R169" si="68">I104+I121+I138</f>
        <v>0</v>
      </c>
      <c r="J155" s="8">
        <f t="shared" si="68"/>
        <v>0</v>
      </c>
      <c r="K155" s="8">
        <f t="shared" si="68"/>
        <v>0</v>
      </c>
      <c r="L155" s="8">
        <f t="shared" si="68"/>
        <v>0</v>
      </c>
      <c r="M155" s="8">
        <f t="shared" si="68"/>
        <v>0</v>
      </c>
      <c r="N155" s="8">
        <f t="shared" si="68"/>
        <v>0</v>
      </c>
      <c r="O155" s="8">
        <f t="shared" si="68"/>
        <v>0</v>
      </c>
      <c r="P155" s="8">
        <f t="shared" si="68"/>
        <v>0</v>
      </c>
      <c r="Q155" s="8">
        <f t="shared" si="68"/>
        <v>0</v>
      </c>
      <c r="R155" s="8">
        <f t="shared" si="68"/>
        <v>0</v>
      </c>
    </row>
    <row r="156" spans="4:20" ht="18" hidden="1" customHeight="1" x14ac:dyDescent="0.2">
      <c r="E156" s="10" t="s">
        <v>15</v>
      </c>
      <c r="I156" s="8">
        <f t="shared" si="68"/>
        <v>0</v>
      </c>
      <c r="J156" s="8">
        <f t="shared" si="68"/>
        <v>0</v>
      </c>
      <c r="K156" s="8">
        <f t="shared" si="68"/>
        <v>0</v>
      </c>
      <c r="L156" s="8">
        <f t="shared" si="68"/>
        <v>0</v>
      </c>
      <c r="M156" s="8">
        <f t="shared" si="68"/>
        <v>0</v>
      </c>
      <c r="N156" s="8">
        <f t="shared" si="68"/>
        <v>0</v>
      </c>
      <c r="O156" s="8">
        <f t="shared" si="68"/>
        <v>0</v>
      </c>
      <c r="P156" s="8">
        <f t="shared" si="68"/>
        <v>0</v>
      </c>
      <c r="Q156" s="8">
        <f t="shared" si="68"/>
        <v>0</v>
      </c>
      <c r="R156" s="8">
        <f t="shared" si="68"/>
        <v>0</v>
      </c>
    </row>
    <row r="157" spans="4:20" ht="18" hidden="1" customHeight="1" x14ac:dyDescent="0.2">
      <c r="E157" s="10" t="s">
        <v>16</v>
      </c>
      <c r="I157" s="8">
        <f t="shared" si="68"/>
        <v>0</v>
      </c>
      <c r="J157" s="8">
        <f t="shared" si="68"/>
        <v>0</v>
      </c>
      <c r="K157" s="8">
        <f t="shared" si="68"/>
        <v>0</v>
      </c>
      <c r="L157" s="8">
        <f t="shared" si="68"/>
        <v>0</v>
      </c>
      <c r="M157" s="8">
        <f t="shared" si="68"/>
        <v>0</v>
      </c>
      <c r="N157" s="8">
        <f t="shared" si="68"/>
        <v>0</v>
      </c>
      <c r="O157" s="8">
        <f t="shared" si="68"/>
        <v>0</v>
      </c>
      <c r="P157" s="8">
        <f t="shared" si="68"/>
        <v>0</v>
      </c>
      <c r="Q157" s="8">
        <f t="shared" si="68"/>
        <v>0</v>
      </c>
      <c r="R157" s="8">
        <f t="shared" si="68"/>
        <v>0</v>
      </c>
    </row>
    <row r="158" spans="4:20" ht="18" hidden="1" customHeight="1" x14ac:dyDescent="0.2">
      <c r="E158" s="10" t="s">
        <v>17</v>
      </c>
      <c r="I158" s="8">
        <f t="shared" si="68"/>
        <v>0</v>
      </c>
      <c r="J158" s="8">
        <f t="shared" si="68"/>
        <v>0</v>
      </c>
      <c r="K158" s="8">
        <f t="shared" si="68"/>
        <v>0</v>
      </c>
      <c r="L158" s="8">
        <f t="shared" si="68"/>
        <v>0</v>
      </c>
      <c r="M158" s="8">
        <f t="shared" si="68"/>
        <v>0</v>
      </c>
      <c r="N158" s="8">
        <f t="shared" si="68"/>
        <v>0</v>
      </c>
      <c r="O158" s="8">
        <f t="shared" si="68"/>
        <v>0</v>
      </c>
      <c r="P158" s="8">
        <f t="shared" si="68"/>
        <v>0</v>
      </c>
      <c r="Q158" s="8">
        <f t="shared" si="68"/>
        <v>0</v>
      </c>
      <c r="R158" s="8">
        <f t="shared" si="68"/>
        <v>0</v>
      </c>
    </row>
    <row r="159" spans="4:20" ht="18" hidden="1" customHeight="1" x14ac:dyDescent="0.2">
      <c r="E159" s="10" t="s">
        <v>18</v>
      </c>
      <c r="I159" s="8">
        <f t="shared" si="68"/>
        <v>0</v>
      </c>
      <c r="J159" s="8">
        <f t="shared" si="68"/>
        <v>0</v>
      </c>
      <c r="K159" s="8">
        <f t="shared" si="68"/>
        <v>0</v>
      </c>
      <c r="L159" s="8">
        <f t="shared" si="68"/>
        <v>0</v>
      </c>
      <c r="M159" s="8">
        <f t="shared" si="68"/>
        <v>0</v>
      </c>
      <c r="N159" s="8">
        <f t="shared" si="68"/>
        <v>0</v>
      </c>
      <c r="O159" s="8">
        <f t="shared" si="68"/>
        <v>0</v>
      </c>
      <c r="P159" s="8">
        <f t="shared" si="68"/>
        <v>0</v>
      </c>
      <c r="Q159" s="8">
        <f t="shared" si="68"/>
        <v>0</v>
      </c>
      <c r="R159" s="8">
        <f t="shared" si="68"/>
        <v>0</v>
      </c>
    </row>
    <row r="160" spans="4:20" ht="18" hidden="1" customHeight="1" x14ac:dyDescent="0.2">
      <c r="E160" s="10" t="s">
        <v>30</v>
      </c>
      <c r="I160" s="8">
        <f t="shared" si="68"/>
        <v>0</v>
      </c>
      <c r="J160" s="8">
        <f t="shared" si="68"/>
        <v>0</v>
      </c>
      <c r="K160" s="8">
        <f t="shared" si="68"/>
        <v>0</v>
      </c>
      <c r="L160" s="8">
        <f t="shared" si="68"/>
        <v>0</v>
      </c>
      <c r="M160" s="8">
        <f t="shared" si="68"/>
        <v>0</v>
      </c>
      <c r="N160" s="8">
        <f t="shared" si="68"/>
        <v>0</v>
      </c>
      <c r="O160" s="8">
        <f t="shared" si="68"/>
        <v>0</v>
      </c>
      <c r="P160" s="8">
        <f t="shared" si="68"/>
        <v>0</v>
      </c>
      <c r="Q160" s="8">
        <f t="shared" si="68"/>
        <v>0</v>
      </c>
      <c r="R160" s="8">
        <f t="shared" si="68"/>
        <v>0</v>
      </c>
    </row>
    <row r="161" spans="4:20" ht="18" hidden="1" customHeight="1" x14ac:dyDescent="0.2">
      <c r="E161" s="10" t="s">
        <v>19</v>
      </c>
      <c r="I161" s="8">
        <f t="shared" si="68"/>
        <v>0</v>
      </c>
      <c r="J161" s="8">
        <f t="shared" si="68"/>
        <v>0</v>
      </c>
      <c r="K161" s="8">
        <f t="shared" si="68"/>
        <v>0</v>
      </c>
      <c r="L161" s="8">
        <f t="shared" si="68"/>
        <v>0</v>
      </c>
      <c r="M161" s="8">
        <f t="shared" si="68"/>
        <v>0</v>
      </c>
      <c r="N161" s="8">
        <f t="shared" si="68"/>
        <v>0</v>
      </c>
      <c r="O161" s="8">
        <f t="shared" si="68"/>
        <v>0</v>
      </c>
      <c r="P161" s="8">
        <f t="shared" si="68"/>
        <v>0</v>
      </c>
      <c r="Q161" s="8">
        <f t="shared" si="68"/>
        <v>0</v>
      </c>
      <c r="R161" s="8">
        <f t="shared" si="68"/>
        <v>0</v>
      </c>
    </row>
    <row r="162" spans="4:20" ht="18" hidden="1" customHeight="1" x14ac:dyDescent="0.2">
      <c r="E162" s="10" t="s">
        <v>20</v>
      </c>
      <c r="I162" s="8">
        <f t="shared" si="68"/>
        <v>0</v>
      </c>
      <c r="J162" s="8">
        <f t="shared" si="68"/>
        <v>0</v>
      </c>
      <c r="K162" s="8">
        <f t="shared" si="68"/>
        <v>0</v>
      </c>
      <c r="L162" s="8">
        <f t="shared" si="68"/>
        <v>0</v>
      </c>
      <c r="M162" s="8">
        <f t="shared" si="68"/>
        <v>0</v>
      </c>
      <c r="N162" s="8">
        <f t="shared" si="68"/>
        <v>0</v>
      </c>
      <c r="O162" s="8">
        <f t="shared" si="68"/>
        <v>0</v>
      </c>
      <c r="P162" s="8">
        <f t="shared" si="68"/>
        <v>0</v>
      </c>
      <c r="Q162" s="8">
        <f t="shared" si="68"/>
        <v>0</v>
      </c>
      <c r="R162" s="8">
        <f t="shared" si="68"/>
        <v>0</v>
      </c>
    </row>
    <row r="163" spans="4:20" ht="18" hidden="1" customHeight="1" x14ac:dyDescent="0.2">
      <c r="E163" s="10" t="s">
        <v>21</v>
      </c>
      <c r="I163" s="8">
        <f t="shared" si="68"/>
        <v>0</v>
      </c>
      <c r="J163" s="8">
        <f t="shared" si="68"/>
        <v>0</v>
      </c>
      <c r="K163" s="8">
        <f t="shared" si="68"/>
        <v>0</v>
      </c>
      <c r="L163" s="8">
        <f t="shared" si="68"/>
        <v>0</v>
      </c>
      <c r="M163" s="8">
        <f t="shared" si="68"/>
        <v>0</v>
      </c>
      <c r="N163" s="8">
        <f t="shared" si="68"/>
        <v>0</v>
      </c>
      <c r="O163" s="8">
        <f t="shared" si="68"/>
        <v>0</v>
      </c>
      <c r="P163" s="8">
        <f t="shared" si="68"/>
        <v>0</v>
      </c>
      <c r="Q163" s="8">
        <f t="shared" si="68"/>
        <v>0</v>
      </c>
      <c r="R163" s="8">
        <f t="shared" si="68"/>
        <v>0</v>
      </c>
    </row>
    <row r="164" spans="4:20" ht="18" hidden="1" customHeight="1" x14ac:dyDescent="0.2">
      <c r="E164" s="10" t="s">
        <v>22</v>
      </c>
      <c r="I164" s="8">
        <f t="shared" si="68"/>
        <v>0</v>
      </c>
      <c r="J164" s="8">
        <f t="shared" si="68"/>
        <v>0</v>
      </c>
      <c r="K164" s="8">
        <f t="shared" si="68"/>
        <v>0</v>
      </c>
      <c r="L164" s="8">
        <f t="shared" si="68"/>
        <v>0</v>
      </c>
      <c r="M164" s="8">
        <f t="shared" si="68"/>
        <v>0</v>
      </c>
      <c r="N164" s="8">
        <f t="shared" si="68"/>
        <v>0</v>
      </c>
      <c r="O164" s="8">
        <f t="shared" si="68"/>
        <v>0</v>
      </c>
      <c r="P164" s="8">
        <f t="shared" si="68"/>
        <v>0</v>
      </c>
      <c r="Q164" s="8">
        <f t="shared" si="68"/>
        <v>0</v>
      </c>
      <c r="R164" s="8">
        <f t="shared" si="68"/>
        <v>0</v>
      </c>
    </row>
    <row r="165" spans="4:20" ht="18" hidden="1" customHeight="1" x14ac:dyDescent="0.2">
      <c r="E165" s="10" t="s">
        <v>23</v>
      </c>
      <c r="I165" s="8">
        <f t="shared" si="68"/>
        <v>0</v>
      </c>
      <c r="J165" s="8">
        <f t="shared" si="68"/>
        <v>0</v>
      </c>
      <c r="K165" s="8">
        <f t="shared" si="68"/>
        <v>0</v>
      </c>
      <c r="L165" s="8">
        <f t="shared" si="68"/>
        <v>0</v>
      </c>
      <c r="M165" s="8">
        <f t="shared" si="68"/>
        <v>0</v>
      </c>
      <c r="N165" s="8">
        <f t="shared" si="68"/>
        <v>0</v>
      </c>
      <c r="O165" s="8">
        <f t="shared" si="68"/>
        <v>0</v>
      </c>
      <c r="P165" s="8">
        <f t="shared" si="68"/>
        <v>0</v>
      </c>
      <c r="Q165" s="8">
        <f t="shared" si="68"/>
        <v>0</v>
      </c>
      <c r="R165" s="8">
        <f t="shared" si="68"/>
        <v>0</v>
      </c>
    </row>
    <row r="166" spans="4:20" ht="18" hidden="1" customHeight="1" x14ac:dyDescent="0.2">
      <c r="E166" s="10" t="s">
        <v>24</v>
      </c>
      <c r="I166" s="8">
        <f t="shared" si="68"/>
        <v>0</v>
      </c>
      <c r="J166" s="8">
        <f t="shared" si="68"/>
        <v>0</v>
      </c>
      <c r="K166" s="8">
        <f t="shared" si="68"/>
        <v>0</v>
      </c>
      <c r="L166" s="8">
        <f t="shared" si="68"/>
        <v>0</v>
      </c>
      <c r="M166" s="8">
        <f t="shared" si="68"/>
        <v>0</v>
      </c>
      <c r="N166" s="8">
        <f t="shared" si="68"/>
        <v>0</v>
      </c>
      <c r="O166" s="8">
        <f t="shared" si="68"/>
        <v>0</v>
      </c>
      <c r="P166" s="8">
        <f t="shared" si="68"/>
        <v>0</v>
      </c>
      <c r="Q166" s="8">
        <f t="shared" si="68"/>
        <v>0</v>
      </c>
      <c r="R166" s="8">
        <f t="shared" si="68"/>
        <v>0</v>
      </c>
    </row>
    <row r="167" spans="4:20" s="35" customFormat="1" ht="18" hidden="1" customHeight="1" x14ac:dyDescent="0.2">
      <c r="D167" s="40"/>
      <c r="E167" s="35" t="s">
        <v>25</v>
      </c>
      <c r="I167" s="9">
        <f t="shared" si="68"/>
        <v>0</v>
      </c>
      <c r="J167" s="9">
        <f t="shared" si="68"/>
        <v>0</v>
      </c>
      <c r="K167" s="9">
        <f t="shared" si="68"/>
        <v>0</v>
      </c>
      <c r="L167" s="9">
        <f t="shared" si="68"/>
        <v>0</v>
      </c>
      <c r="M167" s="9">
        <f t="shared" si="68"/>
        <v>0</v>
      </c>
      <c r="N167" s="9">
        <f t="shared" si="68"/>
        <v>0</v>
      </c>
      <c r="O167" s="9">
        <f t="shared" si="68"/>
        <v>0</v>
      </c>
      <c r="P167" s="9">
        <f t="shared" si="68"/>
        <v>0</v>
      </c>
      <c r="Q167" s="9">
        <f t="shared" si="68"/>
        <v>0</v>
      </c>
      <c r="R167" s="9">
        <f t="shared" si="68"/>
        <v>0</v>
      </c>
      <c r="S167" s="10"/>
      <c r="T167" s="8"/>
    </row>
    <row r="168" spans="4:20" ht="18" hidden="1" customHeight="1" x14ac:dyDescent="0.2">
      <c r="E168" s="10" t="s">
        <v>26</v>
      </c>
      <c r="I168" s="8">
        <f t="shared" si="68"/>
        <v>0</v>
      </c>
      <c r="J168" s="8">
        <f t="shared" si="68"/>
        <v>0</v>
      </c>
      <c r="K168" s="8">
        <f t="shared" si="68"/>
        <v>0</v>
      </c>
      <c r="L168" s="8">
        <f t="shared" si="68"/>
        <v>0</v>
      </c>
      <c r="M168" s="8">
        <f t="shared" si="68"/>
        <v>0</v>
      </c>
      <c r="N168" s="8">
        <f t="shared" si="68"/>
        <v>0</v>
      </c>
      <c r="O168" s="8">
        <f t="shared" si="68"/>
        <v>0</v>
      </c>
      <c r="P168" s="8">
        <f t="shared" si="68"/>
        <v>0</v>
      </c>
      <c r="Q168" s="8">
        <f t="shared" si="68"/>
        <v>0</v>
      </c>
      <c r="R168" s="8">
        <f t="shared" si="68"/>
        <v>0</v>
      </c>
    </row>
    <row r="169" spans="4:20" ht="18" hidden="1" customHeight="1" x14ac:dyDescent="0.2">
      <c r="E169" s="10" t="s">
        <v>29</v>
      </c>
      <c r="I169" s="8">
        <f t="shared" si="68"/>
        <v>0</v>
      </c>
      <c r="J169" s="8">
        <f t="shared" si="68"/>
        <v>0</v>
      </c>
      <c r="K169" s="8">
        <f t="shared" si="68"/>
        <v>0</v>
      </c>
      <c r="L169" s="8">
        <f t="shared" si="68"/>
        <v>0</v>
      </c>
      <c r="M169" s="8">
        <f t="shared" si="68"/>
        <v>0</v>
      </c>
      <c r="N169" s="8">
        <f t="shared" si="68"/>
        <v>0</v>
      </c>
      <c r="O169" s="8">
        <f t="shared" si="68"/>
        <v>0</v>
      </c>
      <c r="P169" s="8">
        <f t="shared" si="68"/>
        <v>0</v>
      </c>
      <c r="Q169" s="8">
        <f t="shared" si="68"/>
        <v>0</v>
      </c>
      <c r="R169" s="8">
        <f t="shared" si="68"/>
        <v>0</v>
      </c>
    </row>
    <row r="170" spans="4:20" ht="18" hidden="1" customHeight="1" x14ac:dyDescent="0.2"/>
    <row r="171" spans="4:20" ht="18" hidden="1" customHeight="1" x14ac:dyDescent="0.2">
      <c r="E171" s="4" t="s">
        <v>111</v>
      </c>
      <c r="M171" s="24"/>
    </row>
    <row r="172" spans="4:20" ht="18" hidden="1" customHeight="1" x14ac:dyDescent="0.2">
      <c r="E172" s="10" t="s">
        <v>72</v>
      </c>
      <c r="I172" s="10">
        <f t="shared" ref="I172:L187" si="69">SUMIFS(I$16:I$49,$A$16:$A$49,$E172)</f>
        <v>6753.5</v>
      </c>
      <c r="J172" s="10">
        <f t="shared" si="69"/>
        <v>9157.5</v>
      </c>
      <c r="K172" s="10">
        <f t="shared" si="69"/>
        <v>6753.5</v>
      </c>
      <c r="L172" s="10">
        <f t="shared" si="69"/>
        <v>9435.5</v>
      </c>
      <c r="M172" s="24">
        <f>SUM(I172:L172)</f>
        <v>32100</v>
      </c>
      <c r="N172" s="24">
        <v>162912</v>
      </c>
      <c r="O172" s="24">
        <f>M172-N172</f>
        <v>-130812</v>
      </c>
    </row>
    <row r="173" spans="4:20" ht="18" hidden="1" customHeight="1" x14ac:dyDescent="0.2">
      <c r="E173" s="10" t="s">
        <v>76</v>
      </c>
      <c r="I173" s="10">
        <f t="shared" si="69"/>
        <v>0</v>
      </c>
      <c r="J173" s="10">
        <f t="shared" si="69"/>
        <v>0</v>
      </c>
      <c r="K173" s="10">
        <f t="shared" si="69"/>
        <v>0</v>
      </c>
      <c r="L173" s="10">
        <f t="shared" si="69"/>
        <v>0</v>
      </c>
      <c r="M173" s="24">
        <f t="shared" ref="M173:M204" si="70">SUM(I173:L173)</f>
        <v>0</v>
      </c>
      <c r="N173" s="24">
        <v>34790</v>
      </c>
      <c r="O173" s="24">
        <f t="shared" ref="O173:O221" si="71">M173-N173</f>
        <v>-34790</v>
      </c>
    </row>
    <row r="174" spans="4:20" ht="18" hidden="1" customHeight="1" x14ac:dyDescent="0.2">
      <c r="E174" s="10" t="s">
        <v>74</v>
      </c>
      <c r="I174" s="10">
        <f t="shared" si="69"/>
        <v>0</v>
      </c>
      <c r="J174" s="10">
        <f t="shared" si="69"/>
        <v>0</v>
      </c>
      <c r="K174" s="10">
        <f t="shared" si="69"/>
        <v>0</v>
      </c>
      <c r="L174" s="10">
        <f t="shared" si="69"/>
        <v>0</v>
      </c>
      <c r="M174" s="41">
        <f t="shared" si="70"/>
        <v>0</v>
      </c>
      <c r="N174" s="24">
        <v>25379</v>
      </c>
      <c r="O174" s="24">
        <f t="shared" si="71"/>
        <v>-25379</v>
      </c>
    </row>
    <row r="175" spans="4:20" ht="18" hidden="1" customHeight="1" x14ac:dyDescent="0.2">
      <c r="E175" s="10" t="s">
        <v>78</v>
      </c>
      <c r="I175" s="10">
        <f t="shared" si="69"/>
        <v>0</v>
      </c>
      <c r="J175" s="10">
        <f t="shared" si="69"/>
        <v>0</v>
      </c>
      <c r="K175" s="10">
        <f t="shared" si="69"/>
        <v>0</v>
      </c>
      <c r="L175" s="10">
        <f t="shared" si="69"/>
        <v>0</v>
      </c>
      <c r="M175" s="24">
        <f t="shared" si="70"/>
        <v>0</v>
      </c>
      <c r="N175" s="24">
        <v>28266</v>
      </c>
      <c r="O175" s="24">
        <f t="shared" si="71"/>
        <v>-28266</v>
      </c>
    </row>
    <row r="176" spans="4:20" ht="18" hidden="1" customHeight="1" x14ac:dyDescent="0.2">
      <c r="E176" s="10" t="s">
        <v>80</v>
      </c>
      <c r="I176" s="10">
        <f t="shared" si="69"/>
        <v>0</v>
      </c>
      <c r="J176" s="10">
        <f t="shared" si="69"/>
        <v>0</v>
      </c>
      <c r="K176" s="10">
        <f t="shared" si="69"/>
        <v>0</v>
      </c>
      <c r="L176" s="10">
        <f t="shared" si="69"/>
        <v>0</v>
      </c>
      <c r="M176" s="24">
        <f t="shared" si="70"/>
        <v>0</v>
      </c>
      <c r="N176" s="24">
        <v>28560</v>
      </c>
      <c r="O176" s="24">
        <f t="shared" si="71"/>
        <v>-28560</v>
      </c>
    </row>
    <row r="177" spans="5:22" ht="18" hidden="1" customHeight="1" x14ac:dyDescent="0.2">
      <c r="E177" s="10" t="s">
        <v>83</v>
      </c>
      <c r="I177" s="10">
        <f t="shared" si="69"/>
        <v>0</v>
      </c>
      <c r="J177" s="10">
        <f t="shared" si="69"/>
        <v>0</v>
      </c>
      <c r="K177" s="10">
        <f t="shared" si="69"/>
        <v>0</v>
      </c>
      <c r="L177" s="10">
        <f t="shared" si="69"/>
        <v>0</v>
      </c>
      <c r="M177" s="24">
        <f t="shared" si="70"/>
        <v>0</v>
      </c>
      <c r="N177" s="24">
        <v>27486</v>
      </c>
      <c r="O177" s="24">
        <f t="shared" si="71"/>
        <v>-27486</v>
      </c>
    </row>
    <row r="178" spans="5:22" ht="18" hidden="1" customHeight="1" x14ac:dyDescent="0.2">
      <c r="E178" s="10" t="s">
        <v>85</v>
      </c>
      <c r="I178" s="10">
        <f t="shared" si="69"/>
        <v>0</v>
      </c>
      <c r="J178" s="10">
        <f t="shared" si="69"/>
        <v>0</v>
      </c>
      <c r="K178" s="10">
        <f t="shared" si="69"/>
        <v>0</v>
      </c>
      <c r="L178" s="10">
        <f t="shared" si="69"/>
        <v>0</v>
      </c>
      <c r="M178" s="24">
        <f t="shared" si="70"/>
        <v>0</v>
      </c>
      <c r="N178" s="24">
        <v>25872</v>
      </c>
      <c r="O178" s="24">
        <f t="shared" si="71"/>
        <v>-25872</v>
      </c>
    </row>
    <row r="179" spans="5:22" ht="18" hidden="1" customHeight="1" x14ac:dyDescent="0.2">
      <c r="E179" s="10" t="s">
        <v>87</v>
      </c>
      <c r="I179" s="10">
        <f t="shared" si="69"/>
        <v>0</v>
      </c>
      <c r="J179" s="10">
        <f t="shared" si="69"/>
        <v>0</v>
      </c>
      <c r="K179" s="10">
        <f t="shared" si="69"/>
        <v>0</v>
      </c>
      <c r="L179" s="10">
        <f t="shared" si="69"/>
        <v>0</v>
      </c>
      <c r="M179" s="24">
        <f t="shared" si="70"/>
        <v>0</v>
      </c>
      <c r="N179" s="24">
        <v>34743</v>
      </c>
      <c r="O179" s="24">
        <f t="shared" si="71"/>
        <v>-34743</v>
      </c>
    </row>
    <row r="180" spans="5:22" ht="18" hidden="1" customHeight="1" x14ac:dyDescent="0.2">
      <c r="E180" s="10" t="s">
        <v>89</v>
      </c>
      <c r="I180" s="10">
        <f t="shared" si="69"/>
        <v>0</v>
      </c>
      <c r="J180" s="10">
        <f t="shared" si="69"/>
        <v>0</v>
      </c>
      <c r="K180" s="10">
        <f t="shared" si="69"/>
        <v>0</v>
      </c>
      <c r="L180" s="10">
        <f t="shared" si="69"/>
        <v>0</v>
      </c>
      <c r="M180" s="24">
        <f t="shared" si="70"/>
        <v>0</v>
      </c>
      <c r="N180" s="24">
        <v>31214</v>
      </c>
      <c r="O180" s="24">
        <f t="shared" si="71"/>
        <v>-31214</v>
      </c>
    </row>
    <row r="181" spans="5:22" ht="18" hidden="1" customHeight="1" x14ac:dyDescent="0.2">
      <c r="E181" s="10" t="s">
        <v>91</v>
      </c>
      <c r="I181" s="10">
        <f t="shared" si="69"/>
        <v>0</v>
      </c>
      <c r="J181" s="10">
        <f t="shared" si="69"/>
        <v>0</v>
      </c>
      <c r="K181" s="10">
        <f t="shared" si="69"/>
        <v>0</v>
      </c>
      <c r="L181" s="10">
        <f t="shared" si="69"/>
        <v>0</v>
      </c>
      <c r="M181" s="24">
        <f t="shared" si="70"/>
        <v>0</v>
      </c>
      <c r="N181" s="24">
        <v>25295</v>
      </c>
      <c r="O181" s="24">
        <f t="shared" si="71"/>
        <v>-25295</v>
      </c>
    </row>
    <row r="182" spans="5:22" ht="18" hidden="1" customHeight="1" x14ac:dyDescent="0.2">
      <c r="E182" s="10" t="s">
        <v>93</v>
      </c>
      <c r="I182" s="10">
        <f t="shared" si="69"/>
        <v>0</v>
      </c>
      <c r="J182" s="10">
        <f t="shared" si="69"/>
        <v>0</v>
      </c>
      <c r="K182" s="10">
        <f t="shared" si="69"/>
        <v>0</v>
      </c>
      <c r="L182" s="10">
        <f t="shared" si="69"/>
        <v>0</v>
      </c>
      <c r="M182" s="41">
        <f t="shared" si="70"/>
        <v>0</v>
      </c>
      <c r="N182" s="24">
        <v>28523</v>
      </c>
      <c r="O182" s="24">
        <f t="shared" si="71"/>
        <v>-28523</v>
      </c>
    </row>
    <row r="183" spans="5:22" ht="18" hidden="1" customHeight="1" x14ac:dyDescent="0.2">
      <c r="E183" s="10" t="s">
        <v>95</v>
      </c>
      <c r="I183" s="10">
        <f t="shared" si="69"/>
        <v>0</v>
      </c>
      <c r="J183" s="10">
        <f t="shared" si="69"/>
        <v>0</v>
      </c>
      <c r="K183" s="10">
        <f t="shared" si="69"/>
        <v>0</v>
      </c>
      <c r="L183" s="10">
        <f t="shared" si="69"/>
        <v>0</v>
      </c>
      <c r="M183" s="24">
        <f t="shared" si="70"/>
        <v>0</v>
      </c>
      <c r="N183" s="24">
        <v>31405</v>
      </c>
      <c r="O183" s="24">
        <f t="shared" si="71"/>
        <v>-31405</v>
      </c>
    </row>
    <row r="184" spans="5:22" ht="18" hidden="1" customHeight="1" x14ac:dyDescent="0.2">
      <c r="E184" s="10" t="s">
        <v>97</v>
      </c>
      <c r="I184" s="10">
        <f t="shared" si="69"/>
        <v>0</v>
      </c>
      <c r="J184" s="10">
        <f t="shared" si="69"/>
        <v>0</v>
      </c>
      <c r="K184" s="10">
        <f t="shared" si="69"/>
        <v>0</v>
      </c>
      <c r="L184" s="10">
        <f t="shared" si="69"/>
        <v>0</v>
      </c>
      <c r="M184" s="24">
        <f t="shared" si="70"/>
        <v>0</v>
      </c>
      <c r="N184" s="24">
        <v>26623</v>
      </c>
      <c r="O184" s="24">
        <f t="shared" si="71"/>
        <v>-26623</v>
      </c>
    </row>
    <row r="185" spans="5:22" ht="18" hidden="1" customHeight="1" x14ac:dyDescent="0.2">
      <c r="E185" s="10" t="s">
        <v>99</v>
      </c>
      <c r="I185" s="10">
        <f t="shared" si="69"/>
        <v>0</v>
      </c>
      <c r="J185" s="10">
        <f t="shared" si="69"/>
        <v>0</v>
      </c>
      <c r="K185" s="10">
        <f t="shared" si="69"/>
        <v>0</v>
      </c>
      <c r="L185" s="10">
        <f t="shared" si="69"/>
        <v>0</v>
      </c>
      <c r="M185" s="24">
        <f t="shared" si="70"/>
        <v>0</v>
      </c>
      <c r="N185" s="24">
        <v>29841</v>
      </c>
      <c r="O185" s="24">
        <f t="shared" si="71"/>
        <v>-29841</v>
      </c>
      <c r="P185" s="41"/>
    </row>
    <row r="186" spans="5:22" ht="18" hidden="1" customHeight="1" x14ac:dyDescent="0.2">
      <c r="E186" s="10" t="s">
        <v>101</v>
      </c>
      <c r="I186" s="10">
        <f t="shared" si="69"/>
        <v>0</v>
      </c>
      <c r="J186" s="10">
        <f t="shared" si="69"/>
        <v>0</v>
      </c>
      <c r="K186" s="10">
        <f t="shared" si="69"/>
        <v>0</v>
      </c>
      <c r="L186" s="10">
        <f t="shared" si="69"/>
        <v>0</v>
      </c>
      <c r="M186" s="24">
        <f t="shared" si="70"/>
        <v>0</v>
      </c>
      <c r="N186" s="24">
        <v>33205</v>
      </c>
      <c r="O186" s="24">
        <f t="shared" si="71"/>
        <v>-33205</v>
      </c>
    </row>
    <row r="187" spans="5:22" ht="18" hidden="1" customHeight="1" x14ac:dyDescent="0.2">
      <c r="E187" s="10" t="s">
        <v>103</v>
      </c>
      <c r="I187" s="10">
        <f t="shared" si="69"/>
        <v>0</v>
      </c>
      <c r="J187" s="10">
        <f t="shared" si="69"/>
        <v>0</v>
      </c>
      <c r="K187" s="10">
        <f t="shared" si="69"/>
        <v>0</v>
      </c>
      <c r="L187" s="10">
        <f t="shared" si="69"/>
        <v>0</v>
      </c>
      <c r="M187" s="24">
        <f t="shared" si="70"/>
        <v>0</v>
      </c>
      <c r="N187" s="24">
        <v>32756</v>
      </c>
      <c r="O187" s="24">
        <f t="shared" si="71"/>
        <v>-32756</v>
      </c>
    </row>
    <row r="188" spans="5:22" ht="18" hidden="1" customHeight="1" x14ac:dyDescent="0.2">
      <c r="M188" s="24"/>
    </row>
    <row r="189" spans="5:22" ht="18" hidden="1" customHeight="1" x14ac:dyDescent="0.2">
      <c r="E189" s="10" t="s">
        <v>73</v>
      </c>
      <c r="I189" s="10">
        <f t="shared" ref="I189:L204" si="72">SUMIFS(I$16:I$49,$A$16:$A$49,$E189)</f>
        <v>5396.6554034080427</v>
      </c>
      <c r="J189" s="10">
        <f t="shared" si="72"/>
        <v>5405.401003408042</v>
      </c>
      <c r="K189" s="10">
        <f t="shared" si="72"/>
        <v>5421.1230034080418</v>
      </c>
      <c r="L189" s="10">
        <f t="shared" si="72"/>
        <v>5356.311636372031</v>
      </c>
      <c r="M189" s="41">
        <f t="shared" si="70"/>
        <v>21579.491046596158</v>
      </c>
      <c r="N189" s="24">
        <v>319056</v>
      </c>
      <c r="O189" s="24">
        <f t="shared" si="71"/>
        <v>-297476.50895340386</v>
      </c>
      <c r="S189" s="24">
        <v>319056</v>
      </c>
      <c r="T189" s="8">
        <f>1325+23+703</f>
        <v>2051</v>
      </c>
      <c r="U189" s="24">
        <f>M189-S189</f>
        <v>-297476.50895340386</v>
      </c>
      <c r="V189" s="24"/>
    </row>
    <row r="190" spans="5:22" ht="18" hidden="1" customHeight="1" x14ac:dyDescent="0.2">
      <c r="E190" s="10" t="s">
        <v>77</v>
      </c>
      <c r="I190" s="10">
        <f t="shared" si="72"/>
        <v>0</v>
      </c>
      <c r="J190" s="10">
        <f t="shared" si="72"/>
        <v>0</v>
      </c>
      <c r="K190" s="10">
        <f t="shared" si="72"/>
        <v>0</v>
      </c>
      <c r="L190" s="10">
        <f t="shared" si="72"/>
        <v>0</v>
      </c>
      <c r="M190" s="41">
        <f t="shared" si="70"/>
        <v>0</v>
      </c>
      <c r="N190" s="24">
        <v>19161</v>
      </c>
      <c r="O190" s="24">
        <f t="shared" si="71"/>
        <v>-19161</v>
      </c>
    </row>
    <row r="191" spans="5:22" ht="18" hidden="1" customHeight="1" x14ac:dyDescent="0.2">
      <c r="E191" s="10" t="s">
        <v>75</v>
      </c>
      <c r="I191" s="10">
        <f t="shared" si="72"/>
        <v>0</v>
      </c>
      <c r="J191" s="10">
        <f t="shared" si="72"/>
        <v>0</v>
      </c>
      <c r="K191" s="10">
        <f t="shared" si="72"/>
        <v>0</v>
      </c>
      <c r="L191" s="10">
        <f t="shared" si="72"/>
        <v>0</v>
      </c>
      <c r="M191" s="41">
        <f t="shared" si="70"/>
        <v>0</v>
      </c>
      <c r="N191" s="24">
        <v>20716</v>
      </c>
      <c r="O191" s="24">
        <f t="shared" si="71"/>
        <v>-20716</v>
      </c>
    </row>
    <row r="192" spans="5:22" ht="18" hidden="1" customHeight="1" x14ac:dyDescent="0.2">
      <c r="E192" s="10" t="s">
        <v>79</v>
      </c>
      <c r="I192" s="10">
        <f t="shared" si="72"/>
        <v>0</v>
      </c>
      <c r="J192" s="10">
        <f t="shared" si="72"/>
        <v>0</v>
      </c>
      <c r="K192" s="10">
        <f t="shared" si="72"/>
        <v>0</v>
      </c>
      <c r="L192" s="10">
        <f t="shared" si="72"/>
        <v>0</v>
      </c>
      <c r="M192" s="41">
        <f t="shared" si="70"/>
        <v>0</v>
      </c>
      <c r="N192" s="24">
        <v>18981</v>
      </c>
      <c r="O192" s="24">
        <f t="shared" si="71"/>
        <v>-18981</v>
      </c>
    </row>
    <row r="193" spans="5:17" ht="18" hidden="1" customHeight="1" x14ac:dyDescent="0.2">
      <c r="E193" s="10" t="s">
        <v>81</v>
      </c>
      <c r="I193" s="10">
        <f t="shared" si="72"/>
        <v>0</v>
      </c>
      <c r="J193" s="10">
        <f t="shared" si="72"/>
        <v>0</v>
      </c>
      <c r="K193" s="10">
        <f t="shared" si="72"/>
        <v>0</v>
      </c>
      <c r="L193" s="10">
        <f t="shared" si="72"/>
        <v>0</v>
      </c>
      <c r="M193" s="41">
        <f t="shared" si="70"/>
        <v>0</v>
      </c>
      <c r="N193" s="24">
        <v>18580</v>
      </c>
      <c r="O193" s="24">
        <f t="shared" si="71"/>
        <v>-18580</v>
      </c>
    </row>
    <row r="194" spans="5:17" ht="18" hidden="1" customHeight="1" x14ac:dyDescent="0.2">
      <c r="E194" s="10" t="s">
        <v>84</v>
      </c>
      <c r="I194" s="10">
        <f t="shared" si="72"/>
        <v>0</v>
      </c>
      <c r="J194" s="10">
        <f t="shared" si="72"/>
        <v>0</v>
      </c>
      <c r="K194" s="10">
        <f t="shared" si="72"/>
        <v>0</v>
      </c>
      <c r="L194" s="10">
        <f t="shared" si="72"/>
        <v>0</v>
      </c>
      <c r="M194" s="41">
        <f t="shared" si="70"/>
        <v>0</v>
      </c>
      <c r="N194" s="24">
        <v>20129</v>
      </c>
      <c r="O194" s="24">
        <f t="shared" si="71"/>
        <v>-20129</v>
      </c>
    </row>
    <row r="195" spans="5:17" ht="18" hidden="1" customHeight="1" x14ac:dyDescent="0.2">
      <c r="E195" s="10" t="s">
        <v>86</v>
      </c>
      <c r="I195" s="10">
        <f t="shared" si="72"/>
        <v>0</v>
      </c>
      <c r="J195" s="10">
        <f t="shared" si="72"/>
        <v>0</v>
      </c>
      <c r="K195" s="10">
        <f t="shared" si="72"/>
        <v>0</v>
      </c>
      <c r="L195" s="10">
        <f t="shared" si="72"/>
        <v>0</v>
      </c>
      <c r="M195" s="41">
        <f t="shared" si="70"/>
        <v>0</v>
      </c>
      <c r="N195" s="24">
        <v>21769</v>
      </c>
      <c r="O195" s="24">
        <f t="shared" si="71"/>
        <v>-21769</v>
      </c>
    </row>
    <row r="196" spans="5:17" ht="18" hidden="1" customHeight="1" x14ac:dyDescent="0.2">
      <c r="E196" s="10" t="s">
        <v>88</v>
      </c>
      <c r="I196" s="10">
        <f t="shared" si="72"/>
        <v>0</v>
      </c>
      <c r="J196" s="10">
        <f t="shared" si="72"/>
        <v>0</v>
      </c>
      <c r="K196" s="10">
        <f t="shared" si="72"/>
        <v>0</v>
      </c>
      <c r="L196" s="10">
        <f t="shared" si="72"/>
        <v>0</v>
      </c>
      <c r="M196" s="41">
        <f t="shared" si="70"/>
        <v>0</v>
      </c>
      <c r="N196" s="24">
        <v>20152</v>
      </c>
      <c r="O196" s="24">
        <f t="shared" si="71"/>
        <v>-20152</v>
      </c>
    </row>
    <row r="197" spans="5:17" ht="18" hidden="1" customHeight="1" x14ac:dyDescent="0.2">
      <c r="E197" s="10" t="s">
        <v>90</v>
      </c>
      <c r="I197" s="10">
        <f t="shared" si="72"/>
        <v>0</v>
      </c>
      <c r="J197" s="10">
        <f t="shared" si="72"/>
        <v>0</v>
      </c>
      <c r="K197" s="10">
        <f t="shared" si="72"/>
        <v>0</v>
      </c>
      <c r="L197" s="10">
        <f t="shared" si="72"/>
        <v>0</v>
      </c>
      <c r="M197" s="41">
        <f t="shared" si="70"/>
        <v>0</v>
      </c>
      <c r="N197" s="24">
        <v>18060</v>
      </c>
      <c r="O197" s="24">
        <f t="shared" si="71"/>
        <v>-18060</v>
      </c>
    </row>
    <row r="198" spans="5:17" ht="18" hidden="1" customHeight="1" x14ac:dyDescent="0.2">
      <c r="E198" s="10" t="s">
        <v>92</v>
      </c>
      <c r="I198" s="10">
        <f t="shared" si="72"/>
        <v>0</v>
      </c>
      <c r="J198" s="10">
        <f t="shared" si="72"/>
        <v>0</v>
      </c>
      <c r="K198" s="10">
        <f t="shared" si="72"/>
        <v>0</v>
      </c>
      <c r="L198" s="10">
        <f t="shared" si="72"/>
        <v>0</v>
      </c>
      <c r="M198" s="41">
        <f t="shared" si="70"/>
        <v>0</v>
      </c>
      <c r="N198" s="24">
        <v>23706</v>
      </c>
      <c r="O198" s="24">
        <f t="shared" si="71"/>
        <v>-23706</v>
      </c>
    </row>
    <row r="199" spans="5:17" ht="18" hidden="1" customHeight="1" x14ac:dyDescent="0.2">
      <c r="E199" s="10" t="s">
        <v>94</v>
      </c>
      <c r="I199" s="10">
        <f t="shared" si="72"/>
        <v>0</v>
      </c>
      <c r="J199" s="10">
        <f t="shared" si="72"/>
        <v>0</v>
      </c>
      <c r="K199" s="10">
        <f t="shared" si="72"/>
        <v>0</v>
      </c>
      <c r="L199" s="10">
        <f t="shared" si="72"/>
        <v>0</v>
      </c>
      <c r="M199" s="41">
        <f t="shared" si="70"/>
        <v>0</v>
      </c>
      <c r="N199" s="24">
        <v>16809</v>
      </c>
      <c r="O199" s="24">
        <f t="shared" si="71"/>
        <v>-16809</v>
      </c>
    </row>
    <row r="200" spans="5:17" ht="18" hidden="1" customHeight="1" x14ac:dyDescent="0.2">
      <c r="E200" s="10" t="s">
        <v>96</v>
      </c>
      <c r="I200" s="10">
        <f t="shared" si="72"/>
        <v>0</v>
      </c>
      <c r="J200" s="10">
        <f t="shared" si="72"/>
        <v>0</v>
      </c>
      <c r="K200" s="10">
        <f t="shared" si="72"/>
        <v>0</v>
      </c>
      <c r="L200" s="10">
        <f t="shared" si="72"/>
        <v>0</v>
      </c>
      <c r="M200" s="41">
        <f t="shared" si="70"/>
        <v>0</v>
      </c>
      <c r="N200" s="24">
        <v>17482</v>
      </c>
      <c r="O200" s="24">
        <f t="shared" si="71"/>
        <v>-17482</v>
      </c>
    </row>
    <row r="201" spans="5:17" ht="18" hidden="1" customHeight="1" x14ac:dyDescent="0.2">
      <c r="E201" s="10" t="s">
        <v>98</v>
      </c>
      <c r="I201" s="10">
        <f t="shared" si="72"/>
        <v>0</v>
      </c>
      <c r="J201" s="10">
        <f t="shared" si="72"/>
        <v>0</v>
      </c>
      <c r="K201" s="10">
        <f t="shared" si="72"/>
        <v>0</v>
      </c>
      <c r="L201" s="10">
        <f t="shared" si="72"/>
        <v>0</v>
      </c>
      <c r="M201" s="41">
        <f t="shared" si="70"/>
        <v>0</v>
      </c>
      <c r="N201" s="24">
        <v>19413</v>
      </c>
      <c r="O201" s="24">
        <f t="shared" si="71"/>
        <v>-19413</v>
      </c>
    </row>
    <row r="202" spans="5:17" ht="18" hidden="1" customHeight="1" x14ac:dyDescent="0.2">
      <c r="E202" s="10" t="s">
        <v>100</v>
      </c>
      <c r="I202" s="10">
        <f t="shared" si="72"/>
        <v>0</v>
      </c>
      <c r="J202" s="10">
        <f t="shared" si="72"/>
        <v>0</v>
      </c>
      <c r="K202" s="10">
        <f t="shared" si="72"/>
        <v>0</v>
      </c>
      <c r="L202" s="10">
        <f t="shared" si="72"/>
        <v>0</v>
      </c>
      <c r="M202" s="41">
        <f t="shared" si="70"/>
        <v>0</v>
      </c>
      <c r="N202" s="24">
        <v>18983</v>
      </c>
      <c r="O202" s="24">
        <f t="shared" si="71"/>
        <v>-18983</v>
      </c>
      <c r="P202" s="24"/>
      <c r="Q202" s="24"/>
    </row>
    <row r="203" spans="5:17" ht="18" hidden="1" customHeight="1" x14ac:dyDescent="0.2">
      <c r="E203" s="10" t="s">
        <v>102</v>
      </c>
      <c r="I203" s="10">
        <f t="shared" si="72"/>
        <v>0</v>
      </c>
      <c r="J203" s="10">
        <f t="shared" si="72"/>
        <v>0</v>
      </c>
      <c r="K203" s="10">
        <f t="shared" si="72"/>
        <v>0</v>
      </c>
      <c r="L203" s="10">
        <f t="shared" si="72"/>
        <v>0</v>
      </c>
      <c r="M203" s="41">
        <f t="shared" si="70"/>
        <v>0</v>
      </c>
      <c r="N203" s="24">
        <v>21568</v>
      </c>
      <c r="O203" s="24">
        <f t="shared" si="71"/>
        <v>-21568</v>
      </c>
    </row>
    <row r="204" spans="5:17" ht="18" hidden="1" customHeight="1" x14ac:dyDescent="0.2">
      <c r="E204" s="10" t="s">
        <v>104</v>
      </c>
      <c r="I204" s="10">
        <f t="shared" si="72"/>
        <v>0</v>
      </c>
      <c r="J204" s="10">
        <f t="shared" si="72"/>
        <v>0</v>
      </c>
      <c r="K204" s="10">
        <f t="shared" si="72"/>
        <v>0</v>
      </c>
      <c r="L204" s="10">
        <f t="shared" si="72"/>
        <v>0</v>
      </c>
      <c r="M204" s="24">
        <f t="shared" si="70"/>
        <v>0</v>
      </c>
      <c r="N204" s="24">
        <v>32647</v>
      </c>
      <c r="O204" s="24">
        <f t="shared" si="71"/>
        <v>-32647</v>
      </c>
    </row>
    <row r="205" spans="5:17" ht="18" hidden="1" customHeight="1" x14ac:dyDescent="0.2">
      <c r="M205" s="24"/>
    </row>
    <row r="206" spans="5:17" ht="18" hidden="1" customHeight="1" x14ac:dyDescent="0.2">
      <c r="E206" s="10" t="s">
        <v>106</v>
      </c>
      <c r="I206" s="10">
        <f t="shared" ref="I206:L221" si="73">SUMIFS(I$16:I$49,$A$16:$A$49,$E206)</f>
        <v>0</v>
      </c>
      <c r="J206" s="10">
        <f t="shared" si="73"/>
        <v>0</v>
      </c>
      <c r="K206" s="10">
        <f t="shared" si="73"/>
        <v>0</v>
      </c>
      <c r="L206" s="10">
        <f t="shared" si="73"/>
        <v>0</v>
      </c>
      <c r="M206" s="24">
        <f t="shared" ref="M206:M221" si="74">SUM(I206:L206)</f>
        <v>0</v>
      </c>
      <c r="N206" s="24">
        <v>42580</v>
      </c>
      <c r="O206" s="24">
        <f t="shared" si="71"/>
        <v>-42580</v>
      </c>
    </row>
    <row r="207" spans="5:17" ht="18" hidden="1" customHeight="1" x14ac:dyDescent="0.2">
      <c r="E207" s="10" t="s">
        <v>112</v>
      </c>
      <c r="I207" s="10">
        <f t="shared" si="73"/>
        <v>0</v>
      </c>
      <c r="J207" s="10">
        <f t="shared" si="73"/>
        <v>0</v>
      </c>
      <c r="K207" s="10">
        <f t="shared" si="73"/>
        <v>0</v>
      </c>
      <c r="L207" s="10">
        <f t="shared" si="73"/>
        <v>0</v>
      </c>
      <c r="M207" s="24">
        <f t="shared" si="74"/>
        <v>0</v>
      </c>
      <c r="O207" s="24">
        <f t="shared" si="71"/>
        <v>0</v>
      </c>
    </row>
    <row r="208" spans="5:17" ht="18" hidden="1" customHeight="1" x14ac:dyDescent="0.2">
      <c r="E208" s="10" t="s">
        <v>113</v>
      </c>
      <c r="I208" s="10">
        <f t="shared" si="73"/>
        <v>0</v>
      </c>
      <c r="J208" s="10">
        <f t="shared" si="73"/>
        <v>0</v>
      </c>
      <c r="K208" s="10">
        <f t="shared" si="73"/>
        <v>0</v>
      </c>
      <c r="L208" s="10">
        <f t="shared" si="73"/>
        <v>0</v>
      </c>
      <c r="M208" s="24">
        <f t="shared" si="74"/>
        <v>0</v>
      </c>
      <c r="O208" s="24">
        <f t="shared" si="71"/>
        <v>0</v>
      </c>
    </row>
    <row r="209" spans="5:15" ht="18" hidden="1" customHeight="1" x14ac:dyDescent="0.2">
      <c r="E209" s="10" t="s">
        <v>114</v>
      </c>
      <c r="I209" s="10">
        <f t="shared" si="73"/>
        <v>0</v>
      </c>
      <c r="J209" s="10">
        <f t="shared" si="73"/>
        <v>0</v>
      </c>
      <c r="K209" s="10">
        <f t="shared" si="73"/>
        <v>0</v>
      </c>
      <c r="L209" s="10">
        <f t="shared" si="73"/>
        <v>0</v>
      </c>
      <c r="M209" s="24">
        <f t="shared" si="74"/>
        <v>0</v>
      </c>
      <c r="N209" s="24"/>
      <c r="O209" s="24">
        <f t="shared" si="71"/>
        <v>0</v>
      </c>
    </row>
    <row r="210" spans="5:15" ht="18" hidden="1" customHeight="1" x14ac:dyDescent="0.2">
      <c r="E210" s="10" t="s">
        <v>82</v>
      </c>
      <c r="I210" s="10">
        <f t="shared" si="73"/>
        <v>0</v>
      </c>
      <c r="J210" s="10">
        <f t="shared" si="73"/>
        <v>0</v>
      </c>
      <c r="K210" s="10">
        <f t="shared" si="73"/>
        <v>0</v>
      </c>
      <c r="L210" s="10">
        <f t="shared" si="73"/>
        <v>0</v>
      </c>
      <c r="M210" s="24">
        <f t="shared" si="74"/>
        <v>0</v>
      </c>
      <c r="N210" s="24">
        <v>23604</v>
      </c>
      <c r="O210" s="24">
        <f t="shared" si="71"/>
        <v>-23604</v>
      </c>
    </row>
    <row r="211" spans="5:15" ht="18" hidden="1" customHeight="1" x14ac:dyDescent="0.2">
      <c r="E211" s="10" t="s">
        <v>115</v>
      </c>
      <c r="I211" s="10">
        <f t="shared" si="73"/>
        <v>0</v>
      </c>
      <c r="J211" s="10">
        <f t="shared" si="73"/>
        <v>0</v>
      </c>
      <c r="K211" s="10">
        <f t="shared" si="73"/>
        <v>0</v>
      </c>
      <c r="L211" s="10">
        <f t="shared" si="73"/>
        <v>0</v>
      </c>
      <c r="M211" s="24">
        <f t="shared" si="74"/>
        <v>0</v>
      </c>
      <c r="O211" s="24">
        <f t="shared" si="71"/>
        <v>0</v>
      </c>
    </row>
    <row r="212" spans="5:15" ht="18" hidden="1" customHeight="1" x14ac:dyDescent="0.2">
      <c r="E212" s="10" t="s">
        <v>116</v>
      </c>
      <c r="I212" s="10">
        <f t="shared" si="73"/>
        <v>0</v>
      </c>
      <c r="J212" s="10">
        <f t="shared" si="73"/>
        <v>0</v>
      </c>
      <c r="K212" s="10">
        <f t="shared" si="73"/>
        <v>0</v>
      </c>
      <c r="L212" s="10">
        <f t="shared" si="73"/>
        <v>0</v>
      </c>
      <c r="M212" s="24">
        <f t="shared" si="74"/>
        <v>0</v>
      </c>
      <c r="O212" s="24">
        <f t="shared" si="71"/>
        <v>0</v>
      </c>
    </row>
    <row r="213" spans="5:15" ht="18" hidden="1" customHeight="1" x14ac:dyDescent="0.2">
      <c r="E213" s="10" t="s">
        <v>117</v>
      </c>
      <c r="I213" s="10">
        <f t="shared" si="73"/>
        <v>0</v>
      </c>
      <c r="J213" s="10">
        <f t="shared" si="73"/>
        <v>0</v>
      </c>
      <c r="K213" s="10">
        <f t="shared" si="73"/>
        <v>0</v>
      </c>
      <c r="L213" s="10">
        <f t="shared" si="73"/>
        <v>0</v>
      </c>
      <c r="M213" s="24">
        <f t="shared" si="74"/>
        <v>0</v>
      </c>
      <c r="O213" s="24">
        <f t="shared" si="71"/>
        <v>0</v>
      </c>
    </row>
    <row r="214" spans="5:15" ht="18" hidden="1" customHeight="1" x14ac:dyDescent="0.2">
      <c r="E214" s="10" t="s">
        <v>118</v>
      </c>
      <c r="I214" s="10">
        <f t="shared" si="73"/>
        <v>0</v>
      </c>
      <c r="J214" s="10">
        <f t="shared" si="73"/>
        <v>0</v>
      </c>
      <c r="K214" s="10">
        <f t="shared" si="73"/>
        <v>0</v>
      </c>
      <c r="L214" s="10">
        <f t="shared" si="73"/>
        <v>0</v>
      </c>
      <c r="M214" s="24">
        <f t="shared" si="74"/>
        <v>0</v>
      </c>
      <c r="O214" s="24">
        <f t="shared" si="71"/>
        <v>0</v>
      </c>
    </row>
    <row r="215" spans="5:15" ht="18" hidden="1" customHeight="1" x14ac:dyDescent="0.2">
      <c r="E215" s="10" t="s">
        <v>119</v>
      </c>
      <c r="I215" s="10">
        <f t="shared" si="73"/>
        <v>0</v>
      </c>
      <c r="J215" s="10">
        <f t="shared" si="73"/>
        <v>0</v>
      </c>
      <c r="K215" s="10">
        <f t="shared" si="73"/>
        <v>0</v>
      </c>
      <c r="L215" s="10">
        <f t="shared" si="73"/>
        <v>0</v>
      </c>
      <c r="M215" s="24">
        <f t="shared" si="74"/>
        <v>0</v>
      </c>
      <c r="O215" s="24">
        <f t="shared" si="71"/>
        <v>0</v>
      </c>
    </row>
    <row r="216" spans="5:15" ht="18" hidden="1" customHeight="1" x14ac:dyDescent="0.2">
      <c r="E216" s="10" t="s">
        <v>120</v>
      </c>
      <c r="I216" s="10">
        <f t="shared" si="73"/>
        <v>0</v>
      </c>
      <c r="J216" s="10">
        <f t="shared" si="73"/>
        <v>0</v>
      </c>
      <c r="K216" s="10">
        <f t="shared" si="73"/>
        <v>0</v>
      </c>
      <c r="L216" s="10">
        <f t="shared" si="73"/>
        <v>0</v>
      </c>
      <c r="M216" s="24">
        <f t="shared" si="74"/>
        <v>0</v>
      </c>
      <c r="O216" s="24">
        <f t="shared" si="71"/>
        <v>0</v>
      </c>
    </row>
    <row r="217" spans="5:15" ht="18" hidden="1" customHeight="1" x14ac:dyDescent="0.2">
      <c r="E217" s="10" t="s">
        <v>121</v>
      </c>
      <c r="I217" s="10">
        <f t="shared" si="73"/>
        <v>0</v>
      </c>
      <c r="J217" s="10">
        <f t="shared" si="73"/>
        <v>0</v>
      </c>
      <c r="K217" s="10">
        <f t="shared" si="73"/>
        <v>0</v>
      </c>
      <c r="L217" s="10">
        <f t="shared" si="73"/>
        <v>0</v>
      </c>
      <c r="M217" s="24">
        <f t="shared" si="74"/>
        <v>0</v>
      </c>
      <c r="O217" s="24">
        <f t="shared" si="71"/>
        <v>0</v>
      </c>
    </row>
    <row r="218" spans="5:15" ht="18" hidden="1" customHeight="1" x14ac:dyDescent="0.2">
      <c r="E218" s="10" t="s">
        <v>122</v>
      </c>
      <c r="I218" s="10">
        <f t="shared" si="73"/>
        <v>0</v>
      </c>
      <c r="J218" s="10">
        <f t="shared" si="73"/>
        <v>0</v>
      </c>
      <c r="K218" s="10">
        <f t="shared" si="73"/>
        <v>0</v>
      </c>
      <c r="L218" s="10">
        <f t="shared" si="73"/>
        <v>0</v>
      </c>
      <c r="M218" s="24">
        <f t="shared" si="74"/>
        <v>0</v>
      </c>
      <c r="O218" s="24">
        <f t="shared" si="71"/>
        <v>0</v>
      </c>
    </row>
    <row r="219" spans="5:15" ht="18" hidden="1" customHeight="1" x14ac:dyDescent="0.2">
      <c r="E219" s="10" t="s">
        <v>123</v>
      </c>
      <c r="I219" s="10">
        <f t="shared" si="73"/>
        <v>0</v>
      </c>
      <c r="J219" s="10">
        <f t="shared" si="73"/>
        <v>0</v>
      </c>
      <c r="K219" s="10">
        <f t="shared" si="73"/>
        <v>0</v>
      </c>
      <c r="L219" s="10">
        <f t="shared" si="73"/>
        <v>0</v>
      </c>
      <c r="M219" s="24">
        <f t="shared" si="74"/>
        <v>0</v>
      </c>
      <c r="O219" s="24">
        <f t="shared" si="71"/>
        <v>0</v>
      </c>
    </row>
    <row r="220" spans="5:15" ht="18" hidden="1" customHeight="1" x14ac:dyDescent="0.2">
      <c r="E220" s="10" t="s">
        <v>124</v>
      </c>
      <c r="I220" s="10">
        <f t="shared" si="73"/>
        <v>0</v>
      </c>
      <c r="J220" s="10">
        <f t="shared" si="73"/>
        <v>0</v>
      </c>
      <c r="K220" s="10">
        <f t="shared" si="73"/>
        <v>0</v>
      </c>
      <c r="L220" s="10">
        <f t="shared" si="73"/>
        <v>0</v>
      </c>
      <c r="M220" s="24">
        <f t="shared" si="74"/>
        <v>0</v>
      </c>
      <c r="O220" s="24">
        <f t="shared" si="71"/>
        <v>0</v>
      </c>
    </row>
    <row r="221" spans="5:15" ht="18" hidden="1" customHeight="1" x14ac:dyDescent="0.2">
      <c r="E221" s="10" t="s">
        <v>125</v>
      </c>
      <c r="I221" s="10">
        <f t="shared" si="73"/>
        <v>0</v>
      </c>
      <c r="J221" s="10">
        <f t="shared" si="73"/>
        <v>0</v>
      </c>
      <c r="K221" s="10">
        <f t="shared" si="73"/>
        <v>0</v>
      </c>
      <c r="L221" s="10">
        <f t="shared" si="73"/>
        <v>0</v>
      </c>
      <c r="M221" s="24">
        <f t="shared" si="74"/>
        <v>0</v>
      </c>
      <c r="O221" s="24">
        <f t="shared" si="71"/>
        <v>0</v>
      </c>
    </row>
  </sheetData>
  <mergeCells count="90">
    <mergeCell ref="B83:C83"/>
    <mergeCell ref="B84:C84"/>
    <mergeCell ref="B85:C85"/>
    <mergeCell ref="B86:C86"/>
    <mergeCell ref="B82:C82"/>
    <mergeCell ref="B79:C79"/>
    <mergeCell ref="B80:C80"/>
    <mergeCell ref="B71:C71"/>
    <mergeCell ref="B72:C72"/>
    <mergeCell ref="B73:C73"/>
    <mergeCell ref="B74:C74"/>
    <mergeCell ref="B75:C75"/>
    <mergeCell ref="B81:C81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6:C76"/>
    <mergeCell ref="B77:C77"/>
    <mergeCell ref="B78:C78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C7:R7"/>
    <mergeCell ref="B8:C10"/>
    <mergeCell ref="D8:D10"/>
    <mergeCell ref="E8:G8"/>
    <mergeCell ref="H8:H10"/>
    <mergeCell ref="I8:L9"/>
    <mergeCell ref="N8:Q9"/>
    <mergeCell ref="G9:G10"/>
    <mergeCell ref="C6:R6"/>
    <mergeCell ref="B1:R1"/>
    <mergeCell ref="B2:R2"/>
    <mergeCell ref="C3:R3"/>
    <mergeCell ref="C4:R4"/>
    <mergeCell ref="C5:R5"/>
  </mergeCells>
  <pageMargins left="1.1499999999999999" right="0.25" top="0.5" bottom="0.75" header="0.5" footer="0.5"/>
  <pageSetup paperSize="5" scale="70" orientation="landscape" horizontalDpi="0" verticalDpi="0" r:id="rId1"/>
  <headerFooter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39997558519241921"/>
  </sheetPr>
  <dimension ref="A1:V222"/>
  <sheetViews>
    <sheetView showGridLines="0" zoomScale="85" zoomScaleNormal="85" workbookViewId="0">
      <pane xSplit="4" ySplit="11" topLeftCell="E12" activePane="bottomRight" state="frozen"/>
      <selection activeCell="E24" sqref="E24"/>
      <selection pane="topRight" activeCell="E24" sqref="E24"/>
      <selection pane="bottomLeft" activeCell="E24" sqref="E24"/>
      <selection pane="bottomRight" activeCell="G17" sqref="G17"/>
    </sheetView>
  </sheetViews>
  <sheetFormatPr defaultRowHeight="18" customHeight="1" x14ac:dyDescent="0.2"/>
  <cols>
    <col min="1" max="1" width="16.28515625" style="10" hidden="1" customWidth="1"/>
    <col min="2" max="2" width="36.5703125" style="10" bestFit="1" customWidth="1"/>
    <col min="3" max="3" width="21.28515625" style="10" customWidth="1"/>
    <col min="4" max="4" width="22.140625" style="34" customWidth="1"/>
    <col min="5" max="5" width="17.42578125" style="10" customWidth="1"/>
    <col min="6" max="6" width="17.85546875" style="10" customWidth="1"/>
    <col min="7" max="7" width="22.28515625" style="10" customWidth="1"/>
    <col min="8" max="8" width="13.7109375" style="35" customWidth="1"/>
    <col min="9" max="9" width="12.140625" style="10" customWidth="1"/>
    <col min="10" max="11" width="14.140625" style="10" bestFit="1" customWidth="1"/>
    <col min="12" max="12" width="11.7109375" style="10" customWidth="1"/>
    <col min="13" max="13" width="13.5703125" style="10" customWidth="1"/>
    <col min="14" max="14" width="11.5703125" style="10" customWidth="1"/>
    <col min="15" max="15" width="11.28515625" style="10" customWidth="1"/>
    <col min="16" max="17" width="12.5703125" style="10" customWidth="1"/>
    <col min="18" max="18" width="13.5703125" style="8" customWidth="1"/>
    <col min="19" max="19" width="16.5703125" style="10" customWidth="1"/>
    <col min="20" max="20" width="11.85546875" style="8" customWidth="1"/>
    <col min="21" max="21" width="12.28515625" style="10" customWidth="1"/>
    <col min="22" max="22" width="13.140625" style="10" customWidth="1"/>
    <col min="23" max="257" width="9.140625" style="10"/>
    <col min="258" max="258" width="36.5703125" style="10" bestFit="1" customWidth="1"/>
    <col min="259" max="259" width="21.28515625" style="10" customWidth="1"/>
    <col min="260" max="260" width="20.85546875" style="10" bestFit="1" customWidth="1"/>
    <col min="261" max="261" width="14.85546875" style="10" bestFit="1" customWidth="1"/>
    <col min="262" max="262" width="14.140625" style="10" bestFit="1" customWidth="1"/>
    <col min="263" max="264" width="11.42578125" style="10" bestFit="1" customWidth="1"/>
    <col min="265" max="268" width="9.5703125" style="10" bestFit="1" customWidth="1"/>
    <col min="269" max="269" width="14.42578125" style="10" bestFit="1" customWidth="1"/>
    <col min="270" max="273" width="8.42578125" style="10" bestFit="1" customWidth="1"/>
    <col min="274" max="274" width="18" style="10" bestFit="1" customWidth="1"/>
    <col min="275" max="513" width="9.140625" style="10"/>
    <col min="514" max="514" width="36.5703125" style="10" bestFit="1" customWidth="1"/>
    <col min="515" max="515" width="21.28515625" style="10" customWidth="1"/>
    <col min="516" max="516" width="20.85546875" style="10" bestFit="1" customWidth="1"/>
    <col min="517" max="517" width="14.85546875" style="10" bestFit="1" customWidth="1"/>
    <col min="518" max="518" width="14.140625" style="10" bestFit="1" customWidth="1"/>
    <col min="519" max="520" width="11.42578125" style="10" bestFit="1" customWidth="1"/>
    <col min="521" max="524" width="9.5703125" style="10" bestFit="1" customWidth="1"/>
    <col min="525" max="525" width="14.42578125" style="10" bestFit="1" customWidth="1"/>
    <col min="526" max="529" width="8.42578125" style="10" bestFit="1" customWidth="1"/>
    <col min="530" max="530" width="18" style="10" bestFit="1" customWidth="1"/>
    <col min="531" max="769" width="9.140625" style="10"/>
    <col min="770" max="770" width="36.5703125" style="10" bestFit="1" customWidth="1"/>
    <col min="771" max="771" width="21.28515625" style="10" customWidth="1"/>
    <col min="772" max="772" width="20.85546875" style="10" bestFit="1" customWidth="1"/>
    <col min="773" max="773" width="14.85546875" style="10" bestFit="1" customWidth="1"/>
    <col min="774" max="774" width="14.140625" style="10" bestFit="1" customWidth="1"/>
    <col min="775" max="776" width="11.42578125" style="10" bestFit="1" customWidth="1"/>
    <col min="777" max="780" width="9.5703125" style="10" bestFit="1" customWidth="1"/>
    <col min="781" max="781" width="14.42578125" style="10" bestFit="1" customWidth="1"/>
    <col min="782" max="785" width="8.42578125" style="10" bestFit="1" customWidth="1"/>
    <col min="786" max="786" width="18" style="10" bestFit="1" customWidth="1"/>
    <col min="787" max="1025" width="9.140625" style="10"/>
    <col min="1026" max="1026" width="36.5703125" style="10" bestFit="1" customWidth="1"/>
    <col min="1027" max="1027" width="21.28515625" style="10" customWidth="1"/>
    <col min="1028" max="1028" width="20.85546875" style="10" bestFit="1" customWidth="1"/>
    <col min="1029" max="1029" width="14.85546875" style="10" bestFit="1" customWidth="1"/>
    <col min="1030" max="1030" width="14.140625" style="10" bestFit="1" customWidth="1"/>
    <col min="1031" max="1032" width="11.42578125" style="10" bestFit="1" customWidth="1"/>
    <col min="1033" max="1036" width="9.5703125" style="10" bestFit="1" customWidth="1"/>
    <col min="1037" max="1037" width="14.42578125" style="10" bestFit="1" customWidth="1"/>
    <col min="1038" max="1041" width="8.42578125" style="10" bestFit="1" customWidth="1"/>
    <col min="1042" max="1042" width="18" style="10" bestFit="1" customWidth="1"/>
    <col min="1043" max="1281" width="9.140625" style="10"/>
    <col min="1282" max="1282" width="36.5703125" style="10" bestFit="1" customWidth="1"/>
    <col min="1283" max="1283" width="21.28515625" style="10" customWidth="1"/>
    <col min="1284" max="1284" width="20.85546875" style="10" bestFit="1" customWidth="1"/>
    <col min="1285" max="1285" width="14.85546875" style="10" bestFit="1" customWidth="1"/>
    <col min="1286" max="1286" width="14.140625" style="10" bestFit="1" customWidth="1"/>
    <col min="1287" max="1288" width="11.42578125" style="10" bestFit="1" customWidth="1"/>
    <col min="1289" max="1292" width="9.5703125" style="10" bestFit="1" customWidth="1"/>
    <col min="1293" max="1293" width="14.42578125" style="10" bestFit="1" customWidth="1"/>
    <col min="1294" max="1297" width="8.42578125" style="10" bestFit="1" customWidth="1"/>
    <col min="1298" max="1298" width="18" style="10" bestFit="1" customWidth="1"/>
    <col min="1299" max="1537" width="9.140625" style="10"/>
    <col min="1538" max="1538" width="36.5703125" style="10" bestFit="1" customWidth="1"/>
    <col min="1539" max="1539" width="21.28515625" style="10" customWidth="1"/>
    <col min="1540" max="1540" width="20.85546875" style="10" bestFit="1" customWidth="1"/>
    <col min="1541" max="1541" width="14.85546875" style="10" bestFit="1" customWidth="1"/>
    <col min="1542" max="1542" width="14.140625" style="10" bestFit="1" customWidth="1"/>
    <col min="1543" max="1544" width="11.42578125" style="10" bestFit="1" customWidth="1"/>
    <col min="1545" max="1548" width="9.5703125" style="10" bestFit="1" customWidth="1"/>
    <col min="1549" max="1549" width="14.42578125" style="10" bestFit="1" customWidth="1"/>
    <col min="1550" max="1553" width="8.42578125" style="10" bestFit="1" customWidth="1"/>
    <col min="1554" max="1554" width="18" style="10" bestFit="1" customWidth="1"/>
    <col min="1555" max="1793" width="9.140625" style="10"/>
    <col min="1794" max="1794" width="36.5703125" style="10" bestFit="1" customWidth="1"/>
    <col min="1795" max="1795" width="21.28515625" style="10" customWidth="1"/>
    <col min="1796" max="1796" width="20.85546875" style="10" bestFit="1" customWidth="1"/>
    <col min="1797" max="1797" width="14.85546875" style="10" bestFit="1" customWidth="1"/>
    <col min="1798" max="1798" width="14.140625" style="10" bestFit="1" customWidth="1"/>
    <col min="1799" max="1800" width="11.42578125" style="10" bestFit="1" customWidth="1"/>
    <col min="1801" max="1804" width="9.5703125" style="10" bestFit="1" customWidth="1"/>
    <col min="1805" max="1805" width="14.42578125" style="10" bestFit="1" customWidth="1"/>
    <col min="1806" max="1809" width="8.42578125" style="10" bestFit="1" customWidth="1"/>
    <col min="1810" max="1810" width="18" style="10" bestFit="1" customWidth="1"/>
    <col min="1811" max="2049" width="9.140625" style="10"/>
    <col min="2050" max="2050" width="36.5703125" style="10" bestFit="1" customWidth="1"/>
    <col min="2051" max="2051" width="21.28515625" style="10" customWidth="1"/>
    <col min="2052" max="2052" width="20.85546875" style="10" bestFit="1" customWidth="1"/>
    <col min="2053" max="2053" width="14.85546875" style="10" bestFit="1" customWidth="1"/>
    <col min="2054" max="2054" width="14.140625" style="10" bestFit="1" customWidth="1"/>
    <col min="2055" max="2056" width="11.42578125" style="10" bestFit="1" customWidth="1"/>
    <col min="2057" max="2060" width="9.5703125" style="10" bestFit="1" customWidth="1"/>
    <col min="2061" max="2061" width="14.42578125" style="10" bestFit="1" customWidth="1"/>
    <col min="2062" max="2065" width="8.42578125" style="10" bestFit="1" customWidth="1"/>
    <col min="2066" max="2066" width="18" style="10" bestFit="1" customWidth="1"/>
    <col min="2067" max="2305" width="9.140625" style="10"/>
    <col min="2306" max="2306" width="36.5703125" style="10" bestFit="1" customWidth="1"/>
    <col min="2307" max="2307" width="21.28515625" style="10" customWidth="1"/>
    <col min="2308" max="2308" width="20.85546875" style="10" bestFit="1" customWidth="1"/>
    <col min="2309" max="2309" width="14.85546875" style="10" bestFit="1" customWidth="1"/>
    <col min="2310" max="2310" width="14.140625" style="10" bestFit="1" customWidth="1"/>
    <col min="2311" max="2312" width="11.42578125" style="10" bestFit="1" customWidth="1"/>
    <col min="2313" max="2316" width="9.5703125" style="10" bestFit="1" customWidth="1"/>
    <col min="2317" max="2317" width="14.42578125" style="10" bestFit="1" customWidth="1"/>
    <col min="2318" max="2321" width="8.42578125" style="10" bestFit="1" customWidth="1"/>
    <col min="2322" max="2322" width="18" style="10" bestFit="1" customWidth="1"/>
    <col min="2323" max="2561" width="9.140625" style="10"/>
    <col min="2562" max="2562" width="36.5703125" style="10" bestFit="1" customWidth="1"/>
    <col min="2563" max="2563" width="21.28515625" style="10" customWidth="1"/>
    <col min="2564" max="2564" width="20.85546875" style="10" bestFit="1" customWidth="1"/>
    <col min="2565" max="2565" width="14.85546875" style="10" bestFit="1" customWidth="1"/>
    <col min="2566" max="2566" width="14.140625" style="10" bestFit="1" customWidth="1"/>
    <col min="2567" max="2568" width="11.42578125" style="10" bestFit="1" customWidth="1"/>
    <col min="2569" max="2572" width="9.5703125" style="10" bestFit="1" customWidth="1"/>
    <col min="2573" max="2573" width="14.42578125" style="10" bestFit="1" customWidth="1"/>
    <col min="2574" max="2577" width="8.42578125" style="10" bestFit="1" customWidth="1"/>
    <col min="2578" max="2578" width="18" style="10" bestFit="1" customWidth="1"/>
    <col min="2579" max="2817" width="9.140625" style="10"/>
    <col min="2818" max="2818" width="36.5703125" style="10" bestFit="1" customWidth="1"/>
    <col min="2819" max="2819" width="21.28515625" style="10" customWidth="1"/>
    <col min="2820" max="2820" width="20.85546875" style="10" bestFit="1" customWidth="1"/>
    <col min="2821" max="2821" width="14.85546875" style="10" bestFit="1" customWidth="1"/>
    <col min="2822" max="2822" width="14.140625" style="10" bestFit="1" customWidth="1"/>
    <col min="2823" max="2824" width="11.42578125" style="10" bestFit="1" customWidth="1"/>
    <col min="2825" max="2828" width="9.5703125" style="10" bestFit="1" customWidth="1"/>
    <col min="2829" max="2829" width="14.42578125" style="10" bestFit="1" customWidth="1"/>
    <col min="2830" max="2833" width="8.42578125" style="10" bestFit="1" customWidth="1"/>
    <col min="2834" max="2834" width="18" style="10" bestFit="1" customWidth="1"/>
    <col min="2835" max="3073" width="9.140625" style="10"/>
    <col min="3074" max="3074" width="36.5703125" style="10" bestFit="1" customWidth="1"/>
    <col min="3075" max="3075" width="21.28515625" style="10" customWidth="1"/>
    <col min="3076" max="3076" width="20.85546875" style="10" bestFit="1" customWidth="1"/>
    <col min="3077" max="3077" width="14.85546875" style="10" bestFit="1" customWidth="1"/>
    <col min="3078" max="3078" width="14.140625" style="10" bestFit="1" customWidth="1"/>
    <col min="3079" max="3080" width="11.42578125" style="10" bestFit="1" customWidth="1"/>
    <col min="3081" max="3084" width="9.5703125" style="10" bestFit="1" customWidth="1"/>
    <col min="3085" max="3085" width="14.42578125" style="10" bestFit="1" customWidth="1"/>
    <col min="3086" max="3089" width="8.42578125" style="10" bestFit="1" customWidth="1"/>
    <col min="3090" max="3090" width="18" style="10" bestFit="1" customWidth="1"/>
    <col min="3091" max="3329" width="9.140625" style="10"/>
    <col min="3330" max="3330" width="36.5703125" style="10" bestFit="1" customWidth="1"/>
    <col min="3331" max="3331" width="21.28515625" style="10" customWidth="1"/>
    <col min="3332" max="3332" width="20.85546875" style="10" bestFit="1" customWidth="1"/>
    <col min="3333" max="3333" width="14.85546875" style="10" bestFit="1" customWidth="1"/>
    <col min="3334" max="3334" width="14.140625" style="10" bestFit="1" customWidth="1"/>
    <col min="3335" max="3336" width="11.42578125" style="10" bestFit="1" customWidth="1"/>
    <col min="3337" max="3340" width="9.5703125" style="10" bestFit="1" customWidth="1"/>
    <col min="3341" max="3341" width="14.42578125" style="10" bestFit="1" customWidth="1"/>
    <col min="3342" max="3345" width="8.42578125" style="10" bestFit="1" customWidth="1"/>
    <col min="3346" max="3346" width="18" style="10" bestFit="1" customWidth="1"/>
    <col min="3347" max="3585" width="9.140625" style="10"/>
    <col min="3586" max="3586" width="36.5703125" style="10" bestFit="1" customWidth="1"/>
    <col min="3587" max="3587" width="21.28515625" style="10" customWidth="1"/>
    <col min="3588" max="3588" width="20.85546875" style="10" bestFit="1" customWidth="1"/>
    <col min="3589" max="3589" width="14.85546875" style="10" bestFit="1" customWidth="1"/>
    <col min="3590" max="3590" width="14.140625" style="10" bestFit="1" customWidth="1"/>
    <col min="3591" max="3592" width="11.42578125" style="10" bestFit="1" customWidth="1"/>
    <col min="3593" max="3596" width="9.5703125" style="10" bestFit="1" customWidth="1"/>
    <col min="3597" max="3597" width="14.42578125" style="10" bestFit="1" customWidth="1"/>
    <col min="3598" max="3601" width="8.42578125" style="10" bestFit="1" customWidth="1"/>
    <col min="3602" max="3602" width="18" style="10" bestFit="1" customWidth="1"/>
    <col min="3603" max="3841" width="9.140625" style="10"/>
    <col min="3842" max="3842" width="36.5703125" style="10" bestFit="1" customWidth="1"/>
    <col min="3843" max="3843" width="21.28515625" style="10" customWidth="1"/>
    <col min="3844" max="3844" width="20.85546875" style="10" bestFit="1" customWidth="1"/>
    <col min="3845" max="3845" width="14.85546875" style="10" bestFit="1" customWidth="1"/>
    <col min="3846" max="3846" width="14.140625" style="10" bestFit="1" customWidth="1"/>
    <col min="3847" max="3848" width="11.42578125" style="10" bestFit="1" customWidth="1"/>
    <col min="3849" max="3852" width="9.5703125" style="10" bestFit="1" customWidth="1"/>
    <col min="3853" max="3853" width="14.42578125" style="10" bestFit="1" customWidth="1"/>
    <col min="3854" max="3857" width="8.42578125" style="10" bestFit="1" customWidth="1"/>
    <col min="3858" max="3858" width="18" style="10" bestFit="1" customWidth="1"/>
    <col min="3859" max="4097" width="9.140625" style="10"/>
    <col min="4098" max="4098" width="36.5703125" style="10" bestFit="1" customWidth="1"/>
    <col min="4099" max="4099" width="21.28515625" style="10" customWidth="1"/>
    <col min="4100" max="4100" width="20.85546875" style="10" bestFit="1" customWidth="1"/>
    <col min="4101" max="4101" width="14.85546875" style="10" bestFit="1" customWidth="1"/>
    <col min="4102" max="4102" width="14.140625" style="10" bestFit="1" customWidth="1"/>
    <col min="4103" max="4104" width="11.42578125" style="10" bestFit="1" customWidth="1"/>
    <col min="4105" max="4108" width="9.5703125" style="10" bestFit="1" customWidth="1"/>
    <col min="4109" max="4109" width="14.42578125" style="10" bestFit="1" customWidth="1"/>
    <col min="4110" max="4113" width="8.42578125" style="10" bestFit="1" customWidth="1"/>
    <col min="4114" max="4114" width="18" style="10" bestFit="1" customWidth="1"/>
    <col min="4115" max="4353" width="9.140625" style="10"/>
    <col min="4354" max="4354" width="36.5703125" style="10" bestFit="1" customWidth="1"/>
    <col min="4355" max="4355" width="21.28515625" style="10" customWidth="1"/>
    <col min="4356" max="4356" width="20.85546875" style="10" bestFit="1" customWidth="1"/>
    <col min="4357" max="4357" width="14.85546875" style="10" bestFit="1" customWidth="1"/>
    <col min="4358" max="4358" width="14.140625" style="10" bestFit="1" customWidth="1"/>
    <col min="4359" max="4360" width="11.42578125" style="10" bestFit="1" customWidth="1"/>
    <col min="4361" max="4364" width="9.5703125" style="10" bestFit="1" customWidth="1"/>
    <col min="4365" max="4365" width="14.42578125" style="10" bestFit="1" customWidth="1"/>
    <col min="4366" max="4369" width="8.42578125" style="10" bestFit="1" customWidth="1"/>
    <col min="4370" max="4370" width="18" style="10" bestFit="1" customWidth="1"/>
    <col min="4371" max="4609" width="9.140625" style="10"/>
    <col min="4610" max="4610" width="36.5703125" style="10" bestFit="1" customWidth="1"/>
    <col min="4611" max="4611" width="21.28515625" style="10" customWidth="1"/>
    <col min="4612" max="4612" width="20.85546875" style="10" bestFit="1" customWidth="1"/>
    <col min="4613" max="4613" width="14.85546875" style="10" bestFit="1" customWidth="1"/>
    <col min="4614" max="4614" width="14.140625" style="10" bestFit="1" customWidth="1"/>
    <col min="4615" max="4616" width="11.42578125" style="10" bestFit="1" customWidth="1"/>
    <col min="4617" max="4620" width="9.5703125" style="10" bestFit="1" customWidth="1"/>
    <col min="4621" max="4621" width="14.42578125" style="10" bestFit="1" customWidth="1"/>
    <col min="4622" max="4625" width="8.42578125" style="10" bestFit="1" customWidth="1"/>
    <col min="4626" max="4626" width="18" style="10" bestFit="1" customWidth="1"/>
    <col min="4627" max="4865" width="9.140625" style="10"/>
    <col min="4866" max="4866" width="36.5703125" style="10" bestFit="1" customWidth="1"/>
    <col min="4867" max="4867" width="21.28515625" style="10" customWidth="1"/>
    <col min="4868" max="4868" width="20.85546875" style="10" bestFit="1" customWidth="1"/>
    <col min="4869" max="4869" width="14.85546875" style="10" bestFit="1" customWidth="1"/>
    <col min="4870" max="4870" width="14.140625" style="10" bestFit="1" customWidth="1"/>
    <col min="4871" max="4872" width="11.42578125" style="10" bestFit="1" customWidth="1"/>
    <col min="4873" max="4876" width="9.5703125" style="10" bestFit="1" customWidth="1"/>
    <col min="4877" max="4877" width="14.42578125" style="10" bestFit="1" customWidth="1"/>
    <col min="4878" max="4881" width="8.42578125" style="10" bestFit="1" customWidth="1"/>
    <col min="4882" max="4882" width="18" style="10" bestFit="1" customWidth="1"/>
    <col min="4883" max="5121" width="9.140625" style="10"/>
    <col min="5122" max="5122" width="36.5703125" style="10" bestFit="1" customWidth="1"/>
    <col min="5123" max="5123" width="21.28515625" style="10" customWidth="1"/>
    <col min="5124" max="5124" width="20.85546875" style="10" bestFit="1" customWidth="1"/>
    <col min="5125" max="5125" width="14.85546875" style="10" bestFit="1" customWidth="1"/>
    <col min="5126" max="5126" width="14.140625" style="10" bestFit="1" customWidth="1"/>
    <col min="5127" max="5128" width="11.42578125" style="10" bestFit="1" customWidth="1"/>
    <col min="5129" max="5132" width="9.5703125" style="10" bestFit="1" customWidth="1"/>
    <col min="5133" max="5133" width="14.42578125" style="10" bestFit="1" customWidth="1"/>
    <col min="5134" max="5137" width="8.42578125" style="10" bestFit="1" customWidth="1"/>
    <col min="5138" max="5138" width="18" style="10" bestFit="1" customWidth="1"/>
    <col min="5139" max="5377" width="9.140625" style="10"/>
    <col min="5378" max="5378" width="36.5703125" style="10" bestFit="1" customWidth="1"/>
    <col min="5379" max="5379" width="21.28515625" style="10" customWidth="1"/>
    <col min="5380" max="5380" width="20.85546875" style="10" bestFit="1" customWidth="1"/>
    <col min="5381" max="5381" width="14.85546875" style="10" bestFit="1" customWidth="1"/>
    <col min="5382" max="5382" width="14.140625" style="10" bestFit="1" customWidth="1"/>
    <col min="5383" max="5384" width="11.42578125" style="10" bestFit="1" customWidth="1"/>
    <col min="5385" max="5388" width="9.5703125" style="10" bestFit="1" customWidth="1"/>
    <col min="5389" max="5389" width="14.42578125" style="10" bestFit="1" customWidth="1"/>
    <col min="5390" max="5393" width="8.42578125" style="10" bestFit="1" customWidth="1"/>
    <col min="5394" max="5394" width="18" style="10" bestFit="1" customWidth="1"/>
    <col min="5395" max="5633" width="9.140625" style="10"/>
    <col min="5634" max="5634" width="36.5703125" style="10" bestFit="1" customWidth="1"/>
    <col min="5635" max="5635" width="21.28515625" style="10" customWidth="1"/>
    <col min="5636" max="5636" width="20.85546875" style="10" bestFit="1" customWidth="1"/>
    <col min="5637" max="5637" width="14.85546875" style="10" bestFit="1" customWidth="1"/>
    <col min="5638" max="5638" width="14.140625" style="10" bestFit="1" customWidth="1"/>
    <col min="5639" max="5640" width="11.42578125" style="10" bestFit="1" customWidth="1"/>
    <col min="5641" max="5644" width="9.5703125" style="10" bestFit="1" customWidth="1"/>
    <col min="5645" max="5645" width="14.42578125" style="10" bestFit="1" customWidth="1"/>
    <col min="5646" max="5649" width="8.42578125" style="10" bestFit="1" customWidth="1"/>
    <col min="5650" max="5650" width="18" style="10" bestFit="1" customWidth="1"/>
    <col min="5651" max="5889" width="9.140625" style="10"/>
    <col min="5890" max="5890" width="36.5703125" style="10" bestFit="1" customWidth="1"/>
    <col min="5891" max="5891" width="21.28515625" style="10" customWidth="1"/>
    <col min="5892" max="5892" width="20.85546875" style="10" bestFit="1" customWidth="1"/>
    <col min="5893" max="5893" width="14.85546875" style="10" bestFit="1" customWidth="1"/>
    <col min="5894" max="5894" width="14.140625" style="10" bestFit="1" customWidth="1"/>
    <col min="5895" max="5896" width="11.42578125" style="10" bestFit="1" customWidth="1"/>
    <col min="5897" max="5900" width="9.5703125" style="10" bestFit="1" customWidth="1"/>
    <col min="5901" max="5901" width="14.42578125" style="10" bestFit="1" customWidth="1"/>
    <col min="5902" max="5905" width="8.42578125" style="10" bestFit="1" customWidth="1"/>
    <col min="5906" max="5906" width="18" style="10" bestFit="1" customWidth="1"/>
    <col min="5907" max="6145" width="9.140625" style="10"/>
    <col min="6146" max="6146" width="36.5703125" style="10" bestFit="1" customWidth="1"/>
    <col min="6147" max="6147" width="21.28515625" style="10" customWidth="1"/>
    <col min="6148" max="6148" width="20.85546875" style="10" bestFit="1" customWidth="1"/>
    <col min="6149" max="6149" width="14.85546875" style="10" bestFit="1" customWidth="1"/>
    <col min="6150" max="6150" width="14.140625" style="10" bestFit="1" customWidth="1"/>
    <col min="6151" max="6152" width="11.42578125" style="10" bestFit="1" customWidth="1"/>
    <col min="6153" max="6156" width="9.5703125" style="10" bestFit="1" customWidth="1"/>
    <col min="6157" max="6157" width="14.42578125" style="10" bestFit="1" customWidth="1"/>
    <col min="6158" max="6161" width="8.42578125" style="10" bestFit="1" customWidth="1"/>
    <col min="6162" max="6162" width="18" style="10" bestFit="1" customWidth="1"/>
    <col min="6163" max="6401" width="9.140625" style="10"/>
    <col min="6402" max="6402" width="36.5703125" style="10" bestFit="1" customWidth="1"/>
    <col min="6403" max="6403" width="21.28515625" style="10" customWidth="1"/>
    <col min="6404" max="6404" width="20.85546875" style="10" bestFit="1" customWidth="1"/>
    <col min="6405" max="6405" width="14.85546875" style="10" bestFit="1" customWidth="1"/>
    <col min="6406" max="6406" width="14.140625" style="10" bestFit="1" customWidth="1"/>
    <col min="6407" max="6408" width="11.42578125" style="10" bestFit="1" customWidth="1"/>
    <col min="6409" max="6412" width="9.5703125" style="10" bestFit="1" customWidth="1"/>
    <col min="6413" max="6413" width="14.42578125" style="10" bestFit="1" customWidth="1"/>
    <col min="6414" max="6417" width="8.42578125" style="10" bestFit="1" customWidth="1"/>
    <col min="6418" max="6418" width="18" style="10" bestFit="1" customWidth="1"/>
    <col min="6419" max="6657" width="9.140625" style="10"/>
    <col min="6658" max="6658" width="36.5703125" style="10" bestFit="1" customWidth="1"/>
    <col min="6659" max="6659" width="21.28515625" style="10" customWidth="1"/>
    <col min="6660" max="6660" width="20.85546875" style="10" bestFit="1" customWidth="1"/>
    <col min="6661" max="6661" width="14.85546875" style="10" bestFit="1" customWidth="1"/>
    <col min="6662" max="6662" width="14.140625" style="10" bestFit="1" customWidth="1"/>
    <col min="6663" max="6664" width="11.42578125" style="10" bestFit="1" customWidth="1"/>
    <col min="6665" max="6668" width="9.5703125" style="10" bestFit="1" customWidth="1"/>
    <col min="6669" max="6669" width="14.42578125" style="10" bestFit="1" customWidth="1"/>
    <col min="6670" max="6673" width="8.42578125" style="10" bestFit="1" customWidth="1"/>
    <col min="6674" max="6674" width="18" style="10" bestFit="1" customWidth="1"/>
    <col min="6675" max="6913" width="9.140625" style="10"/>
    <col min="6914" max="6914" width="36.5703125" style="10" bestFit="1" customWidth="1"/>
    <col min="6915" max="6915" width="21.28515625" style="10" customWidth="1"/>
    <col min="6916" max="6916" width="20.85546875" style="10" bestFit="1" customWidth="1"/>
    <col min="6917" max="6917" width="14.85546875" style="10" bestFit="1" customWidth="1"/>
    <col min="6918" max="6918" width="14.140625" style="10" bestFit="1" customWidth="1"/>
    <col min="6919" max="6920" width="11.42578125" style="10" bestFit="1" customWidth="1"/>
    <col min="6921" max="6924" width="9.5703125" style="10" bestFit="1" customWidth="1"/>
    <col min="6925" max="6925" width="14.42578125" style="10" bestFit="1" customWidth="1"/>
    <col min="6926" max="6929" width="8.42578125" style="10" bestFit="1" customWidth="1"/>
    <col min="6930" max="6930" width="18" style="10" bestFit="1" customWidth="1"/>
    <col min="6931" max="7169" width="9.140625" style="10"/>
    <col min="7170" max="7170" width="36.5703125" style="10" bestFit="1" customWidth="1"/>
    <col min="7171" max="7171" width="21.28515625" style="10" customWidth="1"/>
    <col min="7172" max="7172" width="20.85546875" style="10" bestFit="1" customWidth="1"/>
    <col min="7173" max="7173" width="14.85546875" style="10" bestFit="1" customWidth="1"/>
    <col min="7174" max="7174" width="14.140625" style="10" bestFit="1" customWidth="1"/>
    <col min="7175" max="7176" width="11.42578125" style="10" bestFit="1" customWidth="1"/>
    <col min="7177" max="7180" width="9.5703125" style="10" bestFit="1" customWidth="1"/>
    <col min="7181" max="7181" width="14.42578125" style="10" bestFit="1" customWidth="1"/>
    <col min="7182" max="7185" width="8.42578125" style="10" bestFit="1" customWidth="1"/>
    <col min="7186" max="7186" width="18" style="10" bestFit="1" customWidth="1"/>
    <col min="7187" max="7425" width="9.140625" style="10"/>
    <col min="7426" max="7426" width="36.5703125" style="10" bestFit="1" customWidth="1"/>
    <col min="7427" max="7427" width="21.28515625" style="10" customWidth="1"/>
    <col min="7428" max="7428" width="20.85546875" style="10" bestFit="1" customWidth="1"/>
    <col min="7429" max="7429" width="14.85546875" style="10" bestFit="1" customWidth="1"/>
    <col min="7430" max="7430" width="14.140625" style="10" bestFit="1" customWidth="1"/>
    <col min="7431" max="7432" width="11.42578125" style="10" bestFit="1" customWidth="1"/>
    <col min="7433" max="7436" width="9.5703125" style="10" bestFit="1" customWidth="1"/>
    <col min="7437" max="7437" width="14.42578125" style="10" bestFit="1" customWidth="1"/>
    <col min="7438" max="7441" width="8.42578125" style="10" bestFit="1" customWidth="1"/>
    <col min="7442" max="7442" width="18" style="10" bestFit="1" customWidth="1"/>
    <col min="7443" max="7681" width="9.140625" style="10"/>
    <col min="7682" max="7682" width="36.5703125" style="10" bestFit="1" customWidth="1"/>
    <col min="7683" max="7683" width="21.28515625" style="10" customWidth="1"/>
    <col min="7684" max="7684" width="20.85546875" style="10" bestFit="1" customWidth="1"/>
    <col min="7685" max="7685" width="14.85546875" style="10" bestFit="1" customWidth="1"/>
    <col min="7686" max="7686" width="14.140625" style="10" bestFit="1" customWidth="1"/>
    <col min="7687" max="7688" width="11.42578125" style="10" bestFit="1" customWidth="1"/>
    <col min="7689" max="7692" width="9.5703125" style="10" bestFit="1" customWidth="1"/>
    <col min="7693" max="7693" width="14.42578125" style="10" bestFit="1" customWidth="1"/>
    <col min="7694" max="7697" width="8.42578125" style="10" bestFit="1" customWidth="1"/>
    <col min="7698" max="7698" width="18" style="10" bestFit="1" customWidth="1"/>
    <col min="7699" max="7937" width="9.140625" style="10"/>
    <col min="7938" max="7938" width="36.5703125" style="10" bestFit="1" customWidth="1"/>
    <col min="7939" max="7939" width="21.28515625" style="10" customWidth="1"/>
    <col min="7940" max="7940" width="20.85546875" style="10" bestFit="1" customWidth="1"/>
    <col min="7941" max="7941" width="14.85546875" style="10" bestFit="1" customWidth="1"/>
    <col min="7942" max="7942" width="14.140625" style="10" bestFit="1" customWidth="1"/>
    <col min="7943" max="7944" width="11.42578125" style="10" bestFit="1" customWidth="1"/>
    <col min="7945" max="7948" width="9.5703125" style="10" bestFit="1" customWidth="1"/>
    <col min="7949" max="7949" width="14.42578125" style="10" bestFit="1" customWidth="1"/>
    <col min="7950" max="7953" width="8.42578125" style="10" bestFit="1" customWidth="1"/>
    <col min="7954" max="7954" width="18" style="10" bestFit="1" customWidth="1"/>
    <col min="7955" max="8193" width="9.140625" style="10"/>
    <col min="8194" max="8194" width="36.5703125" style="10" bestFit="1" customWidth="1"/>
    <col min="8195" max="8195" width="21.28515625" style="10" customWidth="1"/>
    <col min="8196" max="8196" width="20.85546875" style="10" bestFit="1" customWidth="1"/>
    <col min="8197" max="8197" width="14.85546875" style="10" bestFit="1" customWidth="1"/>
    <col min="8198" max="8198" width="14.140625" style="10" bestFit="1" customWidth="1"/>
    <col min="8199" max="8200" width="11.42578125" style="10" bestFit="1" customWidth="1"/>
    <col min="8201" max="8204" width="9.5703125" style="10" bestFit="1" customWidth="1"/>
    <col min="8205" max="8205" width="14.42578125" style="10" bestFit="1" customWidth="1"/>
    <col min="8206" max="8209" width="8.42578125" style="10" bestFit="1" customWidth="1"/>
    <col min="8210" max="8210" width="18" style="10" bestFit="1" customWidth="1"/>
    <col min="8211" max="8449" width="9.140625" style="10"/>
    <col min="8450" max="8450" width="36.5703125" style="10" bestFit="1" customWidth="1"/>
    <col min="8451" max="8451" width="21.28515625" style="10" customWidth="1"/>
    <col min="8452" max="8452" width="20.85546875" style="10" bestFit="1" customWidth="1"/>
    <col min="8453" max="8453" width="14.85546875" style="10" bestFit="1" customWidth="1"/>
    <col min="8454" max="8454" width="14.140625" style="10" bestFit="1" customWidth="1"/>
    <col min="8455" max="8456" width="11.42578125" style="10" bestFit="1" customWidth="1"/>
    <col min="8457" max="8460" width="9.5703125" style="10" bestFit="1" customWidth="1"/>
    <col min="8461" max="8461" width="14.42578125" style="10" bestFit="1" customWidth="1"/>
    <col min="8462" max="8465" width="8.42578125" style="10" bestFit="1" customWidth="1"/>
    <col min="8466" max="8466" width="18" style="10" bestFit="1" customWidth="1"/>
    <col min="8467" max="8705" width="9.140625" style="10"/>
    <col min="8706" max="8706" width="36.5703125" style="10" bestFit="1" customWidth="1"/>
    <col min="8707" max="8707" width="21.28515625" style="10" customWidth="1"/>
    <col min="8708" max="8708" width="20.85546875" style="10" bestFit="1" customWidth="1"/>
    <col min="8709" max="8709" width="14.85546875" style="10" bestFit="1" customWidth="1"/>
    <col min="8710" max="8710" width="14.140625" style="10" bestFit="1" customWidth="1"/>
    <col min="8711" max="8712" width="11.42578125" style="10" bestFit="1" customWidth="1"/>
    <col min="8713" max="8716" width="9.5703125" style="10" bestFit="1" customWidth="1"/>
    <col min="8717" max="8717" width="14.42578125" style="10" bestFit="1" customWidth="1"/>
    <col min="8718" max="8721" width="8.42578125" style="10" bestFit="1" customWidth="1"/>
    <col min="8722" max="8722" width="18" style="10" bestFit="1" customWidth="1"/>
    <col min="8723" max="8961" width="9.140625" style="10"/>
    <col min="8962" max="8962" width="36.5703125" style="10" bestFit="1" customWidth="1"/>
    <col min="8963" max="8963" width="21.28515625" style="10" customWidth="1"/>
    <col min="8964" max="8964" width="20.85546875" style="10" bestFit="1" customWidth="1"/>
    <col min="8965" max="8965" width="14.85546875" style="10" bestFit="1" customWidth="1"/>
    <col min="8966" max="8966" width="14.140625" style="10" bestFit="1" customWidth="1"/>
    <col min="8967" max="8968" width="11.42578125" style="10" bestFit="1" customWidth="1"/>
    <col min="8969" max="8972" width="9.5703125" style="10" bestFit="1" customWidth="1"/>
    <col min="8973" max="8973" width="14.42578125" style="10" bestFit="1" customWidth="1"/>
    <col min="8974" max="8977" width="8.42578125" style="10" bestFit="1" customWidth="1"/>
    <col min="8978" max="8978" width="18" style="10" bestFit="1" customWidth="1"/>
    <col min="8979" max="9217" width="9.140625" style="10"/>
    <col min="9218" max="9218" width="36.5703125" style="10" bestFit="1" customWidth="1"/>
    <col min="9219" max="9219" width="21.28515625" style="10" customWidth="1"/>
    <col min="9220" max="9220" width="20.85546875" style="10" bestFit="1" customWidth="1"/>
    <col min="9221" max="9221" width="14.85546875" style="10" bestFit="1" customWidth="1"/>
    <col min="9222" max="9222" width="14.140625" style="10" bestFit="1" customWidth="1"/>
    <col min="9223" max="9224" width="11.42578125" style="10" bestFit="1" customWidth="1"/>
    <col min="9225" max="9228" width="9.5703125" style="10" bestFit="1" customWidth="1"/>
    <col min="9229" max="9229" width="14.42578125" style="10" bestFit="1" customWidth="1"/>
    <col min="9230" max="9233" width="8.42578125" style="10" bestFit="1" customWidth="1"/>
    <col min="9234" max="9234" width="18" style="10" bestFit="1" customWidth="1"/>
    <col min="9235" max="9473" width="9.140625" style="10"/>
    <col min="9474" max="9474" width="36.5703125" style="10" bestFit="1" customWidth="1"/>
    <col min="9475" max="9475" width="21.28515625" style="10" customWidth="1"/>
    <col min="9476" max="9476" width="20.85546875" style="10" bestFit="1" customWidth="1"/>
    <col min="9477" max="9477" width="14.85546875" style="10" bestFit="1" customWidth="1"/>
    <col min="9478" max="9478" width="14.140625" style="10" bestFit="1" customWidth="1"/>
    <col min="9479" max="9480" width="11.42578125" style="10" bestFit="1" customWidth="1"/>
    <col min="9481" max="9484" width="9.5703125" style="10" bestFit="1" customWidth="1"/>
    <col min="9485" max="9485" width="14.42578125" style="10" bestFit="1" customWidth="1"/>
    <col min="9486" max="9489" width="8.42578125" style="10" bestFit="1" customWidth="1"/>
    <col min="9490" max="9490" width="18" style="10" bestFit="1" customWidth="1"/>
    <col min="9491" max="9729" width="9.140625" style="10"/>
    <col min="9730" max="9730" width="36.5703125" style="10" bestFit="1" customWidth="1"/>
    <col min="9731" max="9731" width="21.28515625" style="10" customWidth="1"/>
    <col min="9732" max="9732" width="20.85546875" style="10" bestFit="1" customWidth="1"/>
    <col min="9733" max="9733" width="14.85546875" style="10" bestFit="1" customWidth="1"/>
    <col min="9734" max="9734" width="14.140625" style="10" bestFit="1" customWidth="1"/>
    <col min="9735" max="9736" width="11.42578125" style="10" bestFit="1" customWidth="1"/>
    <col min="9737" max="9740" width="9.5703125" style="10" bestFit="1" customWidth="1"/>
    <col min="9741" max="9741" width="14.42578125" style="10" bestFit="1" customWidth="1"/>
    <col min="9742" max="9745" width="8.42578125" style="10" bestFit="1" customWidth="1"/>
    <col min="9746" max="9746" width="18" style="10" bestFit="1" customWidth="1"/>
    <col min="9747" max="9985" width="9.140625" style="10"/>
    <col min="9986" max="9986" width="36.5703125" style="10" bestFit="1" customWidth="1"/>
    <col min="9987" max="9987" width="21.28515625" style="10" customWidth="1"/>
    <col min="9988" max="9988" width="20.85546875" style="10" bestFit="1" customWidth="1"/>
    <col min="9989" max="9989" width="14.85546875" style="10" bestFit="1" customWidth="1"/>
    <col min="9990" max="9990" width="14.140625" style="10" bestFit="1" customWidth="1"/>
    <col min="9991" max="9992" width="11.42578125" style="10" bestFit="1" customWidth="1"/>
    <col min="9993" max="9996" width="9.5703125" style="10" bestFit="1" customWidth="1"/>
    <col min="9997" max="9997" width="14.42578125" style="10" bestFit="1" customWidth="1"/>
    <col min="9998" max="10001" width="8.42578125" style="10" bestFit="1" customWidth="1"/>
    <col min="10002" max="10002" width="18" style="10" bestFit="1" customWidth="1"/>
    <col min="10003" max="10241" width="9.140625" style="10"/>
    <col min="10242" max="10242" width="36.5703125" style="10" bestFit="1" customWidth="1"/>
    <col min="10243" max="10243" width="21.28515625" style="10" customWidth="1"/>
    <col min="10244" max="10244" width="20.85546875" style="10" bestFit="1" customWidth="1"/>
    <col min="10245" max="10245" width="14.85546875" style="10" bestFit="1" customWidth="1"/>
    <col min="10246" max="10246" width="14.140625" style="10" bestFit="1" customWidth="1"/>
    <col min="10247" max="10248" width="11.42578125" style="10" bestFit="1" customWidth="1"/>
    <col min="10249" max="10252" width="9.5703125" style="10" bestFit="1" customWidth="1"/>
    <col min="10253" max="10253" width="14.42578125" style="10" bestFit="1" customWidth="1"/>
    <col min="10254" max="10257" width="8.42578125" style="10" bestFit="1" customWidth="1"/>
    <col min="10258" max="10258" width="18" style="10" bestFit="1" customWidth="1"/>
    <col min="10259" max="10497" width="9.140625" style="10"/>
    <col min="10498" max="10498" width="36.5703125" style="10" bestFit="1" customWidth="1"/>
    <col min="10499" max="10499" width="21.28515625" style="10" customWidth="1"/>
    <col min="10500" max="10500" width="20.85546875" style="10" bestFit="1" customWidth="1"/>
    <col min="10501" max="10501" width="14.85546875" style="10" bestFit="1" customWidth="1"/>
    <col min="10502" max="10502" width="14.140625" style="10" bestFit="1" customWidth="1"/>
    <col min="10503" max="10504" width="11.42578125" style="10" bestFit="1" customWidth="1"/>
    <col min="10505" max="10508" width="9.5703125" style="10" bestFit="1" customWidth="1"/>
    <col min="10509" max="10509" width="14.42578125" style="10" bestFit="1" customWidth="1"/>
    <col min="10510" max="10513" width="8.42578125" style="10" bestFit="1" customWidth="1"/>
    <col min="10514" max="10514" width="18" style="10" bestFit="1" customWidth="1"/>
    <col min="10515" max="10753" width="9.140625" style="10"/>
    <col min="10754" max="10754" width="36.5703125" style="10" bestFit="1" customWidth="1"/>
    <col min="10755" max="10755" width="21.28515625" style="10" customWidth="1"/>
    <col min="10756" max="10756" width="20.85546875" style="10" bestFit="1" customWidth="1"/>
    <col min="10757" max="10757" width="14.85546875" style="10" bestFit="1" customWidth="1"/>
    <col min="10758" max="10758" width="14.140625" style="10" bestFit="1" customWidth="1"/>
    <col min="10759" max="10760" width="11.42578125" style="10" bestFit="1" customWidth="1"/>
    <col min="10761" max="10764" width="9.5703125" style="10" bestFit="1" customWidth="1"/>
    <col min="10765" max="10765" width="14.42578125" style="10" bestFit="1" customWidth="1"/>
    <col min="10766" max="10769" width="8.42578125" style="10" bestFit="1" customWidth="1"/>
    <col min="10770" max="10770" width="18" style="10" bestFit="1" customWidth="1"/>
    <col min="10771" max="11009" width="9.140625" style="10"/>
    <col min="11010" max="11010" width="36.5703125" style="10" bestFit="1" customWidth="1"/>
    <col min="11011" max="11011" width="21.28515625" style="10" customWidth="1"/>
    <col min="11012" max="11012" width="20.85546875" style="10" bestFit="1" customWidth="1"/>
    <col min="11013" max="11013" width="14.85546875" style="10" bestFit="1" customWidth="1"/>
    <col min="11014" max="11014" width="14.140625" style="10" bestFit="1" customWidth="1"/>
    <col min="11015" max="11016" width="11.42578125" style="10" bestFit="1" customWidth="1"/>
    <col min="11017" max="11020" width="9.5703125" style="10" bestFit="1" customWidth="1"/>
    <col min="11021" max="11021" width="14.42578125" style="10" bestFit="1" customWidth="1"/>
    <col min="11022" max="11025" width="8.42578125" style="10" bestFit="1" customWidth="1"/>
    <col min="11026" max="11026" width="18" style="10" bestFit="1" customWidth="1"/>
    <col min="11027" max="11265" width="9.140625" style="10"/>
    <col min="11266" max="11266" width="36.5703125" style="10" bestFit="1" customWidth="1"/>
    <col min="11267" max="11267" width="21.28515625" style="10" customWidth="1"/>
    <col min="11268" max="11268" width="20.85546875" style="10" bestFit="1" customWidth="1"/>
    <col min="11269" max="11269" width="14.85546875" style="10" bestFit="1" customWidth="1"/>
    <col min="11270" max="11270" width="14.140625" style="10" bestFit="1" customWidth="1"/>
    <col min="11271" max="11272" width="11.42578125" style="10" bestFit="1" customWidth="1"/>
    <col min="11273" max="11276" width="9.5703125" style="10" bestFit="1" customWidth="1"/>
    <col min="11277" max="11277" width="14.42578125" style="10" bestFit="1" customWidth="1"/>
    <col min="11278" max="11281" width="8.42578125" style="10" bestFit="1" customWidth="1"/>
    <col min="11282" max="11282" width="18" style="10" bestFit="1" customWidth="1"/>
    <col min="11283" max="11521" width="9.140625" style="10"/>
    <col min="11522" max="11522" width="36.5703125" style="10" bestFit="1" customWidth="1"/>
    <col min="11523" max="11523" width="21.28515625" style="10" customWidth="1"/>
    <col min="11524" max="11524" width="20.85546875" style="10" bestFit="1" customWidth="1"/>
    <col min="11525" max="11525" width="14.85546875" style="10" bestFit="1" customWidth="1"/>
    <col min="11526" max="11526" width="14.140625" style="10" bestFit="1" customWidth="1"/>
    <col min="11527" max="11528" width="11.42578125" style="10" bestFit="1" customWidth="1"/>
    <col min="11529" max="11532" width="9.5703125" style="10" bestFit="1" customWidth="1"/>
    <col min="11533" max="11533" width="14.42578125" style="10" bestFit="1" customWidth="1"/>
    <col min="11534" max="11537" width="8.42578125" style="10" bestFit="1" customWidth="1"/>
    <col min="11538" max="11538" width="18" style="10" bestFit="1" customWidth="1"/>
    <col min="11539" max="11777" width="9.140625" style="10"/>
    <col min="11778" max="11778" width="36.5703125" style="10" bestFit="1" customWidth="1"/>
    <col min="11779" max="11779" width="21.28515625" style="10" customWidth="1"/>
    <col min="11780" max="11780" width="20.85546875" style="10" bestFit="1" customWidth="1"/>
    <col min="11781" max="11781" width="14.85546875" style="10" bestFit="1" customWidth="1"/>
    <col min="11782" max="11782" width="14.140625" style="10" bestFit="1" customWidth="1"/>
    <col min="11783" max="11784" width="11.42578125" style="10" bestFit="1" customWidth="1"/>
    <col min="11785" max="11788" width="9.5703125" style="10" bestFit="1" customWidth="1"/>
    <col min="11789" max="11789" width="14.42578125" style="10" bestFit="1" customWidth="1"/>
    <col min="11790" max="11793" width="8.42578125" style="10" bestFit="1" customWidth="1"/>
    <col min="11794" max="11794" width="18" style="10" bestFit="1" customWidth="1"/>
    <col min="11795" max="12033" width="9.140625" style="10"/>
    <col min="12034" max="12034" width="36.5703125" style="10" bestFit="1" customWidth="1"/>
    <col min="12035" max="12035" width="21.28515625" style="10" customWidth="1"/>
    <col min="12036" max="12036" width="20.85546875" style="10" bestFit="1" customWidth="1"/>
    <col min="12037" max="12037" width="14.85546875" style="10" bestFit="1" customWidth="1"/>
    <col min="12038" max="12038" width="14.140625" style="10" bestFit="1" customWidth="1"/>
    <col min="12039" max="12040" width="11.42578125" style="10" bestFit="1" customWidth="1"/>
    <col min="12041" max="12044" width="9.5703125" style="10" bestFit="1" customWidth="1"/>
    <col min="12045" max="12045" width="14.42578125" style="10" bestFit="1" customWidth="1"/>
    <col min="12046" max="12049" width="8.42578125" style="10" bestFit="1" customWidth="1"/>
    <col min="12050" max="12050" width="18" style="10" bestFit="1" customWidth="1"/>
    <col min="12051" max="12289" width="9.140625" style="10"/>
    <col min="12290" max="12290" width="36.5703125" style="10" bestFit="1" customWidth="1"/>
    <col min="12291" max="12291" width="21.28515625" style="10" customWidth="1"/>
    <col min="12292" max="12292" width="20.85546875" style="10" bestFit="1" customWidth="1"/>
    <col min="12293" max="12293" width="14.85546875" style="10" bestFit="1" customWidth="1"/>
    <col min="12294" max="12294" width="14.140625" style="10" bestFit="1" customWidth="1"/>
    <col min="12295" max="12296" width="11.42578125" style="10" bestFit="1" customWidth="1"/>
    <col min="12297" max="12300" width="9.5703125" style="10" bestFit="1" customWidth="1"/>
    <col min="12301" max="12301" width="14.42578125" style="10" bestFit="1" customWidth="1"/>
    <col min="12302" max="12305" width="8.42578125" style="10" bestFit="1" customWidth="1"/>
    <col min="12306" max="12306" width="18" style="10" bestFit="1" customWidth="1"/>
    <col min="12307" max="12545" width="9.140625" style="10"/>
    <col min="12546" max="12546" width="36.5703125" style="10" bestFit="1" customWidth="1"/>
    <col min="12547" max="12547" width="21.28515625" style="10" customWidth="1"/>
    <col min="12548" max="12548" width="20.85546875" style="10" bestFit="1" customWidth="1"/>
    <col min="12549" max="12549" width="14.85546875" style="10" bestFit="1" customWidth="1"/>
    <col min="12550" max="12550" width="14.140625" style="10" bestFit="1" customWidth="1"/>
    <col min="12551" max="12552" width="11.42578125" style="10" bestFit="1" customWidth="1"/>
    <col min="12553" max="12556" width="9.5703125" style="10" bestFit="1" customWidth="1"/>
    <col min="12557" max="12557" width="14.42578125" style="10" bestFit="1" customWidth="1"/>
    <col min="12558" max="12561" width="8.42578125" style="10" bestFit="1" customWidth="1"/>
    <col min="12562" max="12562" width="18" style="10" bestFit="1" customWidth="1"/>
    <col min="12563" max="12801" width="9.140625" style="10"/>
    <col min="12802" max="12802" width="36.5703125" style="10" bestFit="1" customWidth="1"/>
    <col min="12803" max="12803" width="21.28515625" style="10" customWidth="1"/>
    <col min="12804" max="12804" width="20.85546875" style="10" bestFit="1" customWidth="1"/>
    <col min="12805" max="12805" width="14.85546875" style="10" bestFit="1" customWidth="1"/>
    <col min="12806" max="12806" width="14.140625" style="10" bestFit="1" customWidth="1"/>
    <col min="12807" max="12808" width="11.42578125" style="10" bestFit="1" customWidth="1"/>
    <col min="12809" max="12812" width="9.5703125" style="10" bestFit="1" customWidth="1"/>
    <col min="12813" max="12813" width="14.42578125" style="10" bestFit="1" customWidth="1"/>
    <col min="12814" max="12817" width="8.42578125" style="10" bestFit="1" customWidth="1"/>
    <col min="12818" max="12818" width="18" style="10" bestFit="1" customWidth="1"/>
    <col min="12819" max="13057" width="9.140625" style="10"/>
    <col min="13058" max="13058" width="36.5703125" style="10" bestFit="1" customWidth="1"/>
    <col min="13059" max="13059" width="21.28515625" style="10" customWidth="1"/>
    <col min="13060" max="13060" width="20.85546875" style="10" bestFit="1" customWidth="1"/>
    <col min="13061" max="13061" width="14.85546875" style="10" bestFit="1" customWidth="1"/>
    <col min="13062" max="13062" width="14.140625" style="10" bestFit="1" customWidth="1"/>
    <col min="13063" max="13064" width="11.42578125" style="10" bestFit="1" customWidth="1"/>
    <col min="13065" max="13068" width="9.5703125" style="10" bestFit="1" customWidth="1"/>
    <col min="13069" max="13069" width="14.42578125" style="10" bestFit="1" customWidth="1"/>
    <col min="13070" max="13073" width="8.42578125" style="10" bestFit="1" customWidth="1"/>
    <col min="13074" max="13074" width="18" style="10" bestFit="1" customWidth="1"/>
    <col min="13075" max="13313" width="9.140625" style="10"/>
    <col min="13314" max="13314" width="36.5703125" style="10" bestFit="1" customWidth="1"/>
    <col min="13315" max="13315" width="21.28515625" style="10" customWidth="1"/>
    <col min="13316" max="13316" width="20.85546875" style="10" bestFit="1" customWidth="1"/>
    <col min="13317" max="13317" width="14.85546875" style="10" bestFit="1" customWidth="1"/>
    <col min="13318" max="13318" width="14.140625" style="10" bestFit="1" customWidth="1"/>
    <col min="13319" max="13320" width="11.42578125" style="10" bestFit="1" customWidth="1"/>
    <col min="13321" max="13324" width="9.5703125" style="10" bestFit="1" customWidth="1"/>
    <col min="13325" max="13325" width="14.42578125" style="10" bestFit="1" customWidth="1"/>
    <col min="13326" max="13329" width="8.42578125" style="10" bestFit="1" customWidth="1"/>
    <col min="13330" max="13330" width="18" style="10" bestFit="1" customWidth="1"/>
    <col min="13331" max="13569" width="9.140625" style="10"/>
    <col min="13570" max="13570" width="36.5703125" style="10" bestFit="1" customWidth="1"/>
    <col min="13571" max="13571" width="21.28515625" style="10" customWidth="1"/>
    <col min="13572" max="13572" width="20.85546875" style="10" bestFit="1" customWidth="1"/>
    <col min="13573" max="13573" width="14.85546875" style="10" bestFit="1" customWidth="1"/>
    <col min="13574" max="13574" width="14.140625" style="10" bestFit="1" customWidth="1"/>
    <col min="13575" max="13576" width="11.42578125" style="10" bestFit="1" customWidth="1"/>
    <col min="13577" max="13580" width="9.5703125" style="10" bestFit="1" customWidth="1"/>
    <col min="13581" max="13581" width="14.42578125" style="10" bestFit="1" customWidth="1"/>
    <col min="13582" max="13585" width="8.42578125" style="10" bestFit="1" customWidth="1"/>
    <col min="13586" max="13586" width="18" style="10" bestFit="1" customWidth="1"/>
    <col min="13587" max="13825" width="9.140625" style="10"/>
    <col min="13826" max="13826" width="36.5703125" style="10" bestFit="1" customWidth="1"/>
    <col min="13827" max="13827" width="21.28515625" style="10" customWidth="1"/>
    <col min="13828" max="13828" width="20.85546875" style="10" bestFit="1" customWidth="1"/>
    <col min="13829" max="13829" width="14.85546875" style="10" bestFit="1" customWidth="1"/>
    <col min="13830" max="13830" width="14.140625" style="10" bestFit="1" customWidth="1"/>
    <col min="13831" max="13832" width="11.42578125" style="10" bestFit="1" customWidth="1"/>
    <col min="13833" max="13836" width="9.5703125" style="10" bestFit="1" customWidth="1"/>
    <col min="13837" max="13837" width="14.42578125" style="10" bestFit="1" customWidth="1"/>
    <col min="13838" max="13841" width="8.42578125" style="10" bestFit="1" customWidth="1"/>
    <col min="13842" max="13842" width="18" style="10" bestFit="1" customWidth="1"/>
    <col min="13843" max="14081" width="9.140625" style="10"/>
    <col min="14082" max="14082" width="36.5703125" style="10" bestFit="1" customWidth="1"/>
    <col min="14083" max="14083" width="21.28515625" style="10" customWidth="1"/>
    <col min="14084" max="14084" width="20.85546875" style="10" bestFit="1" customWidth="1"/>
    <col min="14085" max="14085" width="14.85546875" style="10" bestFit="1" customWidth="1"/>
    <col min="14086" max="14086" width="14.140625" style="10" bestFit="1" customWidth="1"/>
    <col min="14087" max="14088" width="11.42578125" style="10" bestFit="1" customWidth="1"/>
    <col min="14089" max="14092" width="9.5703125" style="10" bestFit="1" customWidth="1"/>
    <col min="14093" max="14093" width="14.42578125" style="10" bestFit="1" customWidth="1"/>
    <col min="14094" max="14097" width="8.42578125" style="10" bestFit="1" customWidth="1"/>
    <col min="14098" max="14098" width="18" style="10" bestFit="1" customWidth="1"/>
    <col min="14099" max="14337" width="9.140625" style="10"/>
    <col min="14338" max="14338" width="36.5703125" style="10" bestFit="1" customWidth="1"/>
    <col min="14339" max="14339" width="21.28515625" style="10" customWidth="1"/>
    <col min="14340" max="14340" width="20.85546875" style="10" bestFit="1" customWidth="1"/>
    <col min="14341" max="14341" width="14.85546875" style="10" bestFit="1" customWidth="1"/>
    <col min="14342" max="14342" width="14.140625" style="10" bestFit="1" customWidth="1"/>
    <col min="14343" max="14344" width="11.42578125" style="10" bestFit="1" customWidth="1"/>
    <col min="14345" max="14348" width="9.5703125" style="10" bestFit="1" customWidth="1"/>
    <col min="14349" max="14349" width="14.42578125" style="10" bestFit="1" customWidth="1"/>
    <col min="14350" max="14353" width="8.42578125" style="10" bestFit="1" customWidth="1"/>
    <col min="14354" max="14354" width="18" style="10" bestFit="1" customWidth="1"/>
    <col min="14355" max="14593" width="9.140625" style="10"/>
    <col min="14594" max="14594" width="36.5703125" style="10" bestFit="1" customWidth="1"/>
    <col min="14595" max="14595" width="21.28515625" style="10" customWidth="1"/>
    <col min="14596" max="14596" width="20.85546875" style="10" bestFit="1" customWidth="1"/>
    <col min="14597" max="14597" width="14.85546875" style="10" bestFit="1" customWidth="1"/>
    <col min="14598" max="14598" width="14.140625" style="10" bestFit="1" customWidth="1"/>
    <col min="14599" max="14600" width="11.42578125" style="10" bestFit="1" customWidth="1"/>
    <col min="14601" max="14604" width="9.5703125" style="10" bestFit="1" customWidth="1"/>
    <col min="14605" max="14605" width="14.42578125" style="10" bestFit="1" customWidth="1"/>
    <col min="14606" max="14609" width="8.42578125" style="10" bestFit="1" customWidth="1"/>
    <col min="14610" max="14610" width="18" style="10" bestFit="1" customWidth="1"/>
    <col min="14611" max="14849" width="9.140625" style="10"/>
    <col min="14850" max="14850" width="36.5703125" style="10" bestFit="1" customWidth="1"/>
    <col min="14851" max="14851" width="21.28515625" style="10" customWidth="1"/>
    <col min="14852" max="14852" width="20.85546875" style="10" bestFit="1" customWidth="1"/>
    <col min="14853" max="14853" width="14.85546875" style="10" bestFit="1" customWidth="1"/>
    <col min="14854" max="14854" width="14.140625" style="10" bestFit="1" customWidth="1"/>
    <col min="14855" max="14856" width="11.42578125" style="10" bestFit="1" customWidth="1"/>
    <col min="14857" max="14860" width="9.5703125" style="10" bestFit="1" customWidth="1"/>
    <col min="14861" max="14861" width="14.42578125" style="10" bestFit="1" customWidth="1"/>
    <col min="14862" max="14865" width="8.42578125" style="10" bestFit="1" customWidth="1"/>
    <col min="14866" max="14866" width="18" style="10" bestFit="1" customWidth="1"/>
    <col min="14867" max="15105" width="9.140625" style="10"/>
    <col min="15106" max="15106" width="36.5703125" style="10" bestFit="1" customWidth="1"/>
    <col min="15107" max="15107" width="21.28515625" style="10" customWidth="1"/>
    <col min="15108" max="15108" width="20.85546875" style="10" bestFit="1" customWidth="1"/>
    <col min="15109" max="15109" width="14.85546875" style="10" bestFit="1" customWidth="1"/>
    <col min="15110" max="15110" width="14.140625" style="10" bestFit="1" customWidth="1"/>
    <col min="15111" max="15112" width="11.42578125" style="10" bestFit="1" customWidth="1"/>
    <col min="15113" max="15116" width="9.5703125" style="10" bestFit="1" customWidth="1"/>
    <col min="15117" max="15117" width="14.42578125" style="10" bestFit="1" customWidth="1"/>
    <col min="15118" max="15121" width="8.42578125" style="10" bestFit="1" customWidth="1"/>
    <col min="15122" max="15122" width="18" style="10" bestFit="1" customWidth="1"/>
    <col min="15123" max="15361" width="9.140625" style="10"/>
    <col min="15362" max="15362" width="36.5703125" style="10" bestFit="1" customWidth="1"/>
    <col min="15363" max="15363" width="21.28515625" style="10" customWidth="1"/>
    <col min="15364" max="15364" width="20.85546875" style="10" bestFit="1" customWidth="1"/>
    <col min="15365" max="15365" width="14.85546875" style="10" bestFit="1" customWidth="1"/>
    <col min="15366" max="15366" width="14.140625" style="10" bestFit="1" customWidth="1"/>
    <col min="15367" max="15368" width="11.42578125" style="10" bestFit="1" customWidth="1"/>
    <col min="15369" max="15372" width="9.5703125" style="10" bestFit="1" customWidth="1"/>
    <col min="15373" max="15373" width="14.42578125" style="10" bestFit="1" customWidth="1"/>
    <col min="15374" max="15377" width="8.42578125" style="10" bestFit="1" customWidth="1"/>
    <col min="15378" max="15378" width="18" style="10" bestFit="1" customWidth="1"/>
    <col min="15379" max="15617" width="9.140625" style="10"/>
    <col min="15618" max="15618" width="36.5703125" style="10" bestFit="1" customWidth="1"/>
    <col min="15619" max="15619" width="21.28515625" style="10" customWidth="1"/>
    <col min="15620" max="15620" width="20.85546875" style="10" bestFit="1" customWidth="1"/>
    <col min="15621" max="15621" width="14.85546875" style="10" bestFit="1" customWidth="1"/>
    <col min="15622" max="15622" width="14.140625" style="10" bestFit="1" customWidth="1"/>
    <col min="15623" max="15624" width="11.42578125" style="10" bestFit="1" customWidth="1"/>
    <col min="15625" max="15628" width="9.5703125" style="10" bestFit="1" customWidth="1"/>
    <col min="15629" max="15629" width="14.42578125" style="10" bestFit="1" customWidth="1"/>
    <col min="15630" max="15633" width="8.42578125" style="10" bestFit="1" customWidth="1"/>
    <col min="15634" max="15634" width="18" style="10" bestFit="1" customWidth="1"/>
    <col min="15635" max="15873" width="9.140625" style="10"/>
    <col min="15874" max="15874" width="36.5703125" style="10" bestFit="1" customWidth="1"/>
    <col min="15875" max="15875" width="21.28515625" style="10" customWidth="1"/>
    <col min="15876" max="15876" width="20.85546875" style="10" bestFit="1" customWidth="1"/>
    <col min="15877" max="15877" width="14.85546875" style="10" bestFit="1" customWidth="1"/>
    <col min="15878" max="15878" width="14.140625" style="10" bestFit="1" customWidth="1"/>
    <col min="15879" max="15880" width="11.42578125" style="10" bestFit="1" customWidth="1"/>
    <col min="15881" max="15884" width="9.5703125" style="10" bestFit="1" customWidth="1"/>
    <col min="15885" max="15885" width="14.42578125" style="10" bestFit="1" customWidth="1"/>
    <col min="15886" max="15889" width="8.42578125" style="10" bestFit="1" customWidth="1"/>
    <col min="15890" max="15890" width="18" style="10" bestFit="1" customWidth="1"/>
    <col min="15891" max="16129" width="9.140625" style="10"/>
    <col min="16130" max="16130" width="36.5703125" style="10" bestFit="1" customWidth="1"/>
    <col min="16131" max="16131" width="21.28515625" style="10" customWidth="1"/>
    <col min="16132" max="16132" width="20.85546875" style="10" bestFit="1" customWidth="1"/>
    <col min="16133" max="16133" width="14.85546875" style="10" bestFit="1" customWidth="1"/>
    <col min="16134" max="16134" width="14.140625" style="10" bestFit="1" customWidth="1"/>
    <col min="16135" max="16136" width="11.42578125" style="10" bestFit="1" customWidth="1"/>
    <col min="16137" max="16140" width="9.5703125" style="10" bestFit="1" customWidth="1"/>
    <col min="16141" max="16141" width="14.42578125" style="10" bestFit="1" customWidth="1"/>
    <col min="16142" max="16145" width="8.42578125" style="10" bestFit="1" customWidth="1"/>
    <col min="16146" max="16146" width="18" style="10" bestFit="1" customWidth="1"/>
    <col min="16147" max="16384" width="9.140625" style="10"/>
  </cols>
  <sheetData>
    <row r="1" spans="1:21" ht="18" customHeight="1" x14ac:dyDescent="0.2">
      <c r="B1" s="66" t="s">
        <v>162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1" ht="18" customHeight="1" x14ac:dyDescent="0.2"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1" ht="18" customHeight="1" x14ac:dyDescent="0.2">
      <c r="B3" s="45" t="s">
        <v>49</v>
      </c>
      <c r="C3" s="65" t="s">
        <v>50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1" ht="18" customHeight="1" x14ac:dyDescent="0.2">
      <c r="B4" s="45" t="s">
        <v>51</v>
      </c>
      <c r="C4" s="65" t="s">
        <v>52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21" ht="18" customHeight="1" x14ac:dyDescent="0.2">
      <c r="B5" s="45" t="s">
        <v>53</v>
      </c>
      <c r="C5" s="65" t="s">
        <v>145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21" ht="18" customHeight="1" x14ac:dyDescent="0.2">
      <c r="B6" s="45" t="s">
        <v>54</v>
      </c>
      <c r="C6" s="88" t="s">
        <v>158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21" ht="18" customHeight="1" x14ac:dyDescent="0.2">
      <c r="B7" s="45" t="s">
        <v>55</v>
      </c>
      <c r="C7" s="65" t="s">
        <v>56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21" ht="44.25" customHeight="1" x14ac:dyDescent="0.2">
      <c r="B8" s="67" t="s">
        <v>0</v>
      </c>
      <c r="C8" s="67"/>
      <c r="D8" s="68" t="s">
        <v>1</v>
      </c>
      <c r="E8" s="67" t="s">
        <v>57</v>
      </c>
      <c r="F8" s="67"/>
      <c r="G8" s="67"/>
      <c r="H8" s="69" t="s">
        <v>126</v>
      </c>
      <c r="I8" s="72" t="s">
        <v>128</v>
      </c>
      <c r="J8" s="73"/>
      <c r="K8" s="73"/>
      <c r="L8" s="74"/>
      <c r="M8" s="11"/>
      <c r="N8" s="72" t="s">
        <v>129</v>
      </c>
      <c r="O8" s="73"/>
      <c r="P8" s="73"/>
      <c r="Q8" s="74"/>
      <c r="R8" s="11"/>
    </row>
    <row r="9" spans="1:21" ht="18" customHeight="1" x14ac:dyDescent="0.2">
      <c r="B9" s="67"/>
      <c r="C9" s="67"/>
      <c r="D9" s="68"/>
      <c r="E9" s="46" t="s">
        <v>58</v>
      </c>
      <c r="F9" s="46" t="s">
        <v>59</v>
      </c>
      <c r="G9" s="67" t="s">
        <v>2</v>
      </c>
      <c r="H9" s="70"/>
      <c r="I9" s="75"/>
      <c r="J9" s="76"/>
      <c r="K9" s="76"/>
      <c r="L9" s="77"/>
      <c r="M9" s="11"/>
      <c r="N9" s="75"/>
      <c r="O9" s="76"/>
      <c r="P9" s="76"/>
      <c r="Q9" s="77"/>
      <c r="R9" s="11"/>
    </row>
    <row r="10" spans="1:21" ht="30.75" customHeight="1" x14ac:dyDescent="0.2">
      <c r="B10" s="67"/>
      <c r="C10" s="67"/>
      <c r="D10" s="68"/>
      <c r="E10" s="46" t="s">
        <v>60</v>
      </c>
      <c r="F10" s="46" t="s">
        <v>61</v>
      </c>
      <c r="G10" s="67"/>
      <c r="H10" s="71"/>
      <c r="I10" s="46" t="s">
        <v>66</v>
      </c>
      <c r="J10" s="46" t="s">
        <v>62</v>
      </c>
      <c r="K10" s="46" t="s">
        <v>63</v>
      </c>
      <c r="L10" s="46" t="s">
        <v>64</v>
      </c>
      <c r="M10" s="46" t="s">
        <v>65</v>
      </c>
      <c r="N10" s="46" t="s">
        <v>66</v>
      </c>
      <c r="O10" s="46" t="s">
        <v>62</v>
      </c>
      <c r="P10" s="46" t="s">
        <v>63</v>
      </c>
      <c r="Q10" s="46" t="s">
        <v>64</v>
      </c>
      <c r="R10" s="12" t="s">
        <v>65</v>
      </c>
    </row>
    <row r="11" spans="1:21" ht="26.25" hidden="1" customHeight="1" x14ac:dyDescent="0.2">
      <c r="B11" s="67">
        <v>1</v>
      </c>
      <c r="C11" s="67"/>
      <c r="D11" s="47">
        <v>2</v>
      </c>
      <c r="E11" s="46">
        <v>3</v>
      </c>
      <c r="F11" s="46">
        <v>4</v>
      </c>
      <c r="G11" s="46" t="s">
        <v>67</v>
      </c>
      <c r="H11" s="13" t="s">
        <v>68</v>
      </c>
      <c r="I11" s="46">
        <v>7</v>
      </c>
      <c r="J11" s="46">
        <v>8</v>
      </c>
      <c r="K11" s="46">
        <v>9</v>
      </c>
      <c r="L11" s="46">
        <v>10</v>
      </c>
      <c r="M11" s="46" t="s">
        <v>69</v>
      </c>
      <c r="N11" s="46">
        <v>12</v>
      </c>
      <c r="O11" s="46">
        <v>13</v>
      </c>
      <c r="P11" s="46">
        <v>14</v>
      </c>
      <c r="Q11" s="46">
        <v>15</v>
      </c>
      <c r="R11" s="12" t="s">
        <v>70</v>
      </c>
    </row>
    <row r="12" spans="1:21" s="16" customFormat="1" ht="18" customHeight="1" thickBot="1" x14ac:dyDescent="0.4">
      <c r="B12" s="79" t="s">
        <v>71</v>
      </c>
      <c r="C12" s="79"/>
      <c r="D12" s="14"/>
      <c r="E12" s="1">
        <f t="shared" ref="E12:G12" si="0">E13+E51+E76+E83</f>
        <v>60997.953150000001</v>
      </c>
      <c r="F12" s="1">
        <f t="shared" si="0"/>
        <v>20224.046850000002</v>
      </c>
      <c r="G12" s="1">
        <f t="shared" si="0"/>
        <v>81222</v>
      </c>
      <c r="H12" s="43">
        <f>M12+R12</f>
        <v>70224</v>
      </c>
      <c r="I12" s="1">
        <f>I13+I51+I76+I83</f>
        <v>19423.75</v>
      </c>
      <c r="J12" s="1">
        <f>J13+J51+J76+J83</f>
        <v>18312.75</v>
      </c>
      <c r="K12" s="1">
        <f>K13+K51+K76+K83</f>
        <v>14454.75</v>
      </c>
      <c r="L12" s="1">
        <f>L13+L51+L76+L83</f>
        <v>18032.75</v>
      </c>
      <c r="M12" s="1">
        <f t="shared" ref="M12:M18" si="1">SUM(I12:L12)</f>
        <v>70224</v>
      </c>
      <c r="N12" s="1">
        <f>N13+N51+N76+N83</f>
        <v>0</v>
      </c>
      <c r="O12" s="1">
        <f>O13+O51+O76+O83</f>
        <v>0</v>
      </c>
      <c r="P12" s="1">
        <f>P13+P51+P76+P83</f>
        <v>0</v>
      </c>
      <c r="Q12" s="1">
        <f>Q13+Q51+Q76+Q83</f>
        <v>0</v>
      </c>
      <c r="R12" s="1">
        <f>SUM(N12:Q12)</f>
        <v>0</v>
      </c>
      <c r="T12" s="17"/>
    </row>
    <row r="13" spans="1:21" s="16" customFormat="1" ht="39.75" customHeight="1" thickTop="1" x14ac:dyDescent="0.25">
      <c r="B13" s="79" t="s">
        <v>3</v>
      </c>
      <c r="C13" s="79"/>
      <c r="D13" s="14">
        <v>101101</v>
      </c>
      <c r="E13" s="18">
        <f t="shared" ref="E13:G13" si="2">E14+E24+E35</f>
        <v>53547.085169999998</v>
      </c>
      <c r="F13" s="18">
        <f t="shared" si="2"/>
        <v>16824.914830000002</v>
      </c>
      <c r="G13" s="18">
        <f t="shared" si="2"/>
        <v>70372</v>
      </c>
      <c r="H13" s="15">
        <f t="shared" ref="H13:H77" si="3">M13+R13</f>
        <v>67063</v>
      </c>
      <c r="I13" s="18">
        <f>I14+I24+I35</f>
        <v>18633.5</v>
      </c>
      <c r="J13" s="18">
        <f>J14+J24+J35</f>
        <v>17522.5</v>
      </c>
      <c r="K13" s="18">
        <f>K14+K24+K35</f>
        <v>13664.5</v>
      </c>
      <c r="L13" s="18">
        <f>L14+L24+L35</f>
        <v>17242.5</v>
      </c>
      <c r="M13" s="18">
        <f t="shared" si="1"/>
        <v>67063</v>
      </c>
      <c r="N13" s="18">
        <f>N14+N24+N35</f>
        <v>0</v>
      </c>
      <c r="O13" s="18">
        <f>O14+O24+O35</f>
        <v>0</v>
      </c>
      <c r="P13" s="18">
        <f>P14+P24+P35</f>
        <v>0</v>
      </c>
      <c r="Q13" s="18">
        <f>Q14+Q24+Q35</f>
        <v>0</v>
      </c>
      <c r="R13" s="18">
        <f>SUM(N13:Q13)</f>
        <v>0</v>
      </c>
      <c r="S13" s="19"/>
      <c r="T13" s="17"/>
    </row>
    <row r="14" spans="1:21" s="16" customFormat="1" ht="23.25" customHeight="1" x14ac:dyDescent="0.25">
      <c r="B14" s="80" t="s">
        <v>31</v>
      </c>
      <c r="C14" s="80"/>
      <c r="D14" s="14">
        <v>100000000000000</v>
      </c>
      <c r="E14" s="3">
        <f t="shared" ref="E14:G14" si="4">E15+E19+E22</f>
        <v>8706.4130899999982</v>
      </c>
      <c r="F14" s="3">
        <f t="shared" si="4"/>
        <v>5619.5869100000018</v>
      </c>
      <c r="G14" s="3">
        <f t="shared" si="4"/>
        <v>14326</v>
      </c>
      <c r="H14" s="20">
        <f t="shared" si="3"/>
        <v>14400</v>
      </c>
      <c r="I14" s="3">
        <f>I15+I19+I22</f>
        <v>4066.75</v>
      </c>
      <c r="J14" s="3">
        <f>J15+J19+J22</f>
        <v>3706.75</v>
      </c>
      <c r="K14" s="3">
        <f>K15+K19+K22</f>
        <v>2790.75</v>
      </c>
      <c r="L14" s="3">
        <f>L15+L19+L22</f>
        <v>3835.75</v>
      </c>
      <c r="M14" s="3">
        <f t="shared" si="1"/>
        <v>14400</v>
      </c>
      <c r="N14" s="3">
        <f>N15+N19+N22</f>
        <v>0</v>
      </c>
      <c r="O14" s="3">
        <f>O15+O19+O22</f>
        <v>0</v>
      </c>
      <c r="P14" s="3">
        <f>P15+P19+P22</f>
        <v>0</v>
      </c>
      <c r="Q14" s="3">
        <f>Q15+Q19+Q22</f>
        <v>0</v>
      </c>
      <c r="R14" s="3">
        <f t="shared" ref="R14:R28" si="5">SUM(N14:Q14)</f>
        <v>0</v>
      </c>
      <c r="S14" s="21"/>
      <c r="T14" s="17"/>
    </row>
    <row r="15" spans="1:21" s="16" customFormat="1" ht="24.75" customHeight="1" x14ac:dyDescent="0.25">
      <c r="B15" s="81" t="s">
        <v>32</v>
      </c>
      <c r="C15" s="81"/>
      <c r="D15" s="14">
        <v>100000100001000</v>
      </c>
      <c r="E15" s="3">
        <f t="shared" ref="E15:G15" si="6">E16+E17+E18</f>
        <v>8706.4130899999982</v>
      </c>
      <c r="F15" s="3">
        <f t="shared" si="6"/>
        <v>5619.5869100000018</v>
      </c>
      <c r="G15" s="3">
        <f t="shared" si="6"/>
        <v>14326</v>
      </c>
      <c r="H15" s="20">
        <f t="shared" si="3"/>
        <v>14400</v>
      </c>
      <c r="I15" s="3">
        <f>I16+I17+I18</f>
        <v>4066.75</v>
      </c>
      <c r="J15" s="3">
        <f>J16+J17+J18</f>
        <v>3706.75</v>
      </c>
      <c r="K15" s="3">
        <f>K16+K17+K18</f>
        <v>2790.75</v>
      </c>
      <c r="L15" s="3">
        <f>L16+L17+L18</f>
        <v>3835.75</v>
      </c>
      <c r="M15" s="3">
        <f t="shared" si="1"/>
        <v>14400</v>
      </c>
      <c r="N15" s="3">
        <f>N16+N17+N18</f>
        <v>0</v>
      </c>
      <c r="O15" s="3">
        <f>O16+O17+O18</f>
        <v>0</v>
      </c>
      <c r="P15" s="3">
        <f>P16+P17+P18</f>
        <v>0</v>
      </c>
      <c r="Q15" s="3">
        <f>Q16+Q17+Q18</f>
        <v>0</v>
      </c>
      <c r="R15" s="3">
        <f t="shared" si="5"/>
        <v>0</v>
      </c>
      <c r="S15" s="21"/>
      <c r="T15" s="17"/>
    </row>
    <row r="16" spans="1:21" ht="18" customHeight="1" x14ac:dyDescent="0.25">
      <c r="A16" s="10" t="s">
        <v>72</v>
      </c>
      <c r="B16" s="78" t="s">
        <v>12</v>
      </c>
      <c r="C16" s="78"/>
      <c r="D16" s="22"/>
      <c r="E16" s="2">
        <v>6635.9855499999985</v>
      </c>
      <c r="F16" s="44">
        <f t="shared" ref="F16:F75" si="7">G16-E16</f>
        <v>4792.0144500000015</v>
      </c>
      <c r="G16" s="2">
        <v>11428</v>
      </c>
      <c r="H16" s="23">
        <f t="shared" si="3"/>
        <v>11105</v>
      </c>
      <c r="I16" s="2">
        <v>2472</v>
      </c>
      <c r="J16" s="2">
        <v>3026</v>
      </c>
      <c r="K16" s="2">
        <v>2334</v>
      </c>
      <c r="L16" s="2">
        <v>3273</v>
      </c>
      <c r="M16" s="2">
        <f t="shared" si="1"/>
        <v>11105</v>
      </c>
      <c r="N16" s="2"/>
      <c r="O16" s="2"/>
      <c r="P16" s="2"/>
      <c r="Q16" s="2"/>
      <c r="R16" s="2">
        <f t="shared" si="5"/>
        <v>0</v>
      </c>
      <c r="S16" s="21"/>
      <c r="T16" s="17"/>
      <c r="U16" s="24"/>
    </row>
    <row r="17" spans="1:20" ht="18" customHeight="1" x14ac:dyDescent="0.25">
      <c r="A17" s="10" t="s">
        <v>73</v>
      </c>
      <c r="B17" s="78" t="s">
        <v>13</v>
      </c>
      <c r="C17" s="78"/>
      <c r="D17" s="22"/>
      <c r="E17" s="2">
        <v>2070.4275400000001</v>
      </c>
      <c r="F17" s="44">
        <f t="shared" si="7"/>
        <v>827.57245999999986</v>
      </c>
      <c r="G17" s="2">
        <v>2898</v>
      </c>
      <c r="H17" s="23">
        <f t="shared" si="3"/>
        <v>2950</v>
      </c>
      <c r="I17" s="2">
        <v>1249.75</v>
      </c>
      <c r="J17" s="2">
        <v>680.75</v>
      </c>
      <c r="K17" s="2">
        <v>456.75</v>
      </c>
      <c r="L17" s="2">
        <v>562.75</v>
      </c>
      <c r="M17" s="2">
        <f t="shared" si="1"/>
        <v>2950</v>
      </c>
      <c r="N17" s="2"/>
      <c r="O17" s="2"/>
      <c r="P17" s="2"/>
      <c r="Q17" s="2"/>
      <c r="R17" s="2">
        <f t="shared" si="5"/>
        <v>0</v>
      </c>
      <c r="S17" s="21"/>
      <c r="T17" s="17"/>
    </row>
    <row r="18" spans="1:20" ht="18" customHeight="1" x14ac:dyDescent="0.25">
      <c r="B18" s="78" t="s">
        <v>14</v>
      </c>
      <c r="C18" s="78"/>
      <c r="D18" s="22"/>
      <c r="E18" s="2"/>
      <c r="F18" s="44"/>
      <c r="G18" s="2"/>
      <c r="H18" s="23">
        <f t="shared" si="3"/>
        <v>345</v>
      </c>
      <c r="I18" s="2">
        <v>345</v>
      </c>
      <c r="J18" s="2"/>
      <c r="K18" s="2"/>
      <c r="L18" s="2"/>
      <c r="M18" s="2">
        <f t="shared" si="1"/>
        <v>345</v>
      </c>
      <c r="N18" s="2"/>
      <c r="O18" s="2"/>
      <c r="P18" s="2"/>
      <c r="Q18" s="2"/>
      <c r="R18" s="2"/>
      <c r="S18" s="21"/>
      <c r="T18" s="17"/>
    </row>
    <row r="19" spans="1:20" s="16" customFormat="1" ht="18" customHeight="1" x14ac:dyDescent="0.25">
      <c r="B19" s="81" t="s">
        <v>33</v>
      </c>
      <c r="C19" s="81"/>
      <c r="D19" s="14">
        <v>100000100002000</v>
      </c>
      <c r="E19" s="3">
        <f t="shared" ref="E19:G19" si="8">E20+E21</f>
        <v>0</v>
      </c>
      <c r="F19" s="3">
        <f t="shared" si="8"/>
        <v>0</v>
      </c>
      <c r="G19" s="3">
        <f t="shared" si="8"/>
        <v>0</v>
      </c>
      <c r="H19" s="20">
        <f t="shared" si="3"/>
        <v>0</v>
      </c>
      <c r="I19" s="3">
        <f>I20+I21</f>
        <v>0</v>
      </c>
      <c r="J19" s="3">
        <f>J20+J21</f>
        <v>0</v>
      </c>
      <c r="K19" s="3">
        <f>K20+K21</f>
        <v>0</v>
      </c>
      <c r="L19" s="3">
        <f>L20+L21</f>
        <v>0</v>
      </c>
      <c r="M19" s="3">
        <f t="shared" ref="M19:M28" si="9">SUM(I19:L19)</f>
        <v>0</v>
      </c>
      <c r="N19" s="3">
        <f>N20+N21</f>
        <v>0</v>
      </c>
      <c r="O19" s="3">
        <f>O20+O21</f>
        <v>0</v>
      </c>
      <c r="P19" s="3">
        <f>P20+P21</f>
        <v>0</v>
      </c>
      <c r="Q19" s="3">
        <f>Q20+Q21</f>
        <v>0</v>
      </c>
      <c r="R19" s="3">
        <f t="shared" si="5"/>
        <v>0</v>
      </c>
      <c r="S19" s="21"/>
      <c r="T19" s="17"/>
    </row>
    <row r="20" spans="1:20" ht="18" customHeight="1" x14ac:dyDescent="0.25">
      <c r="A20" s="10" t="s">
        <v>72</v>
      </c>
      <c r="B20" s="78" t="s">
        <v>12</v>
      </c>
      <c r="C20" s="78"/>
      <c r="D20" s="22"/>
      <c r="E20" s="2"/>
      <c r="F20" s="2"/>
      <c r="G20" s="2"/>
      <c r="H20" s="23">
        <f t="shared" si="3"/>
        <v>0</v>
      </c>
      <c r="I20" s="2"/>
      <c r="J20" s="2"/>
      <c r="K20" s="2"/>
      <c r="L20" s="2"/>
      <c r="M20" s="2">
        <f t="shared" si="9"/>
        <v>0</v>
      </c>
      <c r="N20" s="2"/>
      <c r="O20" s="2"/>
      <c r="P20" s="2"/>
      <c r="Q20" s="2"/>
      <c r="R20" s="2">
        <f t="shared" si="5"/>
        <v>0</v>
      </c>
      <c r="S20" s="21"/>
      <c r="T20" s="17"/>
    </row>
    <row r="21" spans="1:20" ht="18" customHeight="1" x14ac:dyDescent="0.25">
      <c r="A21" s="10" t="s">
        <v>73</v>
      </c>
      <c r="B21" s="78" t="s">
        <v>13</v>
      </c>
      <c r="C21" s="78"/>
      <c r="D21" s="22"/>
      <c r="E21" s="2"/>
      <c r="F21" s="2"/>
      <c r="G21" s="2"/>
      <c r="H21" s="23">
        <f t="shared" si="3"/>
        <v>0</v>
      </c>
      <c r="I21" s="2"/>
      <c r="J21" s="2"/>
      <c r="K21" s="2"/>
      <c r="L21" s="2"/>
      <c r="M21" s="2">
        <f t="shared" si="9"/>
        <v>0</v>
      </c>
      <c r="N21" s="2"/>
      <c r="O21" s="2"/>
      <c r="P21" s="2"/>
      <c r="Q21" s="2"/>
      <c r="R21" s="2">
        <f t="shared" si="5"/>
        <v>0</v>
      </c>
      <c r="S21" s="21"/>
      <c r="T21" s="17"/>
    </row>
    <row r="22" spans="1:20" s="16" customFormat="1" ht="18" customHeight="1" x14ac:dyDescent="0.25">
      <c r="B22" s="81" t="s">
        <v>105</v>
      </c>
      <c r="C22" s="81"/>
      <c r="D22" s="14">
        <v>100000100003000</v>
      </c>
      <c r="E22" s="3">
        <f t="shared" ref="E22:G22" si="10">E23</f>
        <v>0</v>
      </c>
      <c r="F22" s="3">
        <f t="shared" si="10"/>
        <v>0</v>
      </c>
      <c r="G22" s="3">
        <f t="shared" si="10"/>
        <v>0</v>
      </c>
      <c r="H22" s="20">
        <f t="shared" si="3"/>
        <v>0</v>
      </c>
      <c r="I22" s="3">
        <f>I23</f>
        <v>0</v>
      </c>
      <c r="J22" s="3">
        <f>J23</f>
        <v>0</v>
      </c>
      <c r="K22" s="3">
        <f>K23</f>
        <v>0</v>
      </c>
      <c r="L22" s="3">
        <f>L23</f>
        <v>0</v>
      </c>
      <c r="M22" s="3">
        <f t="shared" si="9"/>
        <v>0</v>
      </c>
      <c r="N22" s="3">
        <f>N23</f>
        <v>0</v>
      </c>
      <c r="O22" s="3">
        <f>O23</f>
        <v>0</v>
      </c>
      <c r="P22" s="3">
        <f>P23</f>
        <v>0</v>
      </c>
      <c r="Q22" s="3">
        <f>Q23</f>
        <v>0</v>
      </c>
      <c r="R22" s="3">
        <f t="shared" si="5"/>
        <v>0</v>
      </c>
      <c r="S22" s="21"/>
      <c r="T22" s="17"/>
    </row>
    <row r="23" spans="1:20" ht="18" customHeight="1" x14ac:dyDescent="0.25">
      <c r="A23" s="10" t="s">
        <v>72</v>
      </c>
      <c r="B23" s="78" t="s">
        <v>12</v>
      </c>
      <c r="C23" s="78"/>
      <c r="D23" s="22"/>
      <c r="E23" s="2"/>
      <c r="F23" s="2"/>
      <c r="G23" s="2"/>
      <c r="H23" s="23">
        <f t="shared" si="3"/>
        <v>0</v>
      </c>
      <c r="I23" s="2"/>
      <c r="J23" s="2"/>
      <c r="K23" s="2"/>
      <c r="L23" s="2"/>
      <c r="M23" s="2">
        <f t="shared" si="9"/>
        <v>0</v>
      </c>
      <c r="N23" s="2"/>
      <c r="O23" s="2"/>
      <c r="P23" s="2"/>
      <c r="Q23" s="2"/>
      <c r="R23" s="2">
        <f t="shared" si="5"/>
        <v>0</v>
      </c>
      <c r="S23" s="21"/>
      <c r="T23" s="17"/>
    </row>
    <row r="24" spans="1:20" s="16" customFormat="1" ht="18" customHeight="1" x14ac:dyDescent="0.25">
      <c r="B24" s="80" t="s">
        <v>34</v>
      </c>
      <c r="C24" s="80"/>
      <c r="D24" s="14">
        <v>200000000000000</v>
      </c>
      <c r="E24" s="3">
        <f t="shared" ref="E24:G24" si="11">E25+E29+E32</f>
        <v>1006.7260699999999</v>
      </c>
      <c r="F24" s="3">
        <f t="shared" si="11"/>
        <v>1417.2739300000001</v>
      </c>
      <c r="G24" s="3">
        <f t="shared" si="11"/>
        <v>2424</v>
      </c>
      <c r="H24" s="20">
        <f t="shared" si="3"/>
        <v>0</v>
      </c>
      <c r="I24" s="3">
        <f>I25+I29+I32</f>
        <v>0</v>
      </c>
      <c r="J24" s="3">
        <f>J25+J29+J32</f>
        <v>0</v>
      </c>
      <c r="K24" s="3">
        <f>K25+K29+K32</f>
        <v>0</v>
      </c>
      <c r="L24" s="3">
        <f>L25+L29+L32</f>
        <v>0</v>
      </c>
      <c r="M24" s="3">
        <f t="shared" si="9"/>
        <v>0</v>
      </c>
      <c r="N24" s="3">
        <f>N25+N29+N32</f>
        <v>0</v>
      </c>
      <c r="O24" s="3">
        <f>O25+O29+O32</f>
        <v>0</v>
      </c>
      <c r="P24" s="3">
        <f>P25+P29+P32</f>
        <v>0</v>
      </c>
      <c r="Q24" s="3">
        <f>Q25+Q29+Q32</f>
        <v>0</v>
      </c>
      <c r="R24" s="3">
        <f t="shared" si="5"/>
        <v>0</v>
      </c>
      <c r="S24" s="21"/>
      <c r="T24" s="17"/>
    </row>
    <row r="25" spans="1:20" s="16" customFormat="1" ht="27" customHeight="1" x14ac:dyDescent="0.25">
      <c r="B25" s="81" t="s">
        <v>35</v>
      </c>
      <c r="C25" s="81"/>
      <c r="D25" s="14">
        <v>200000100001000</v>
      </c>
      <c r="E25" s="3">
        <f t="shared" ref="E25:G25" si="12">E26+E27+E28</f>
        <v>1006.7260699999999</v>
      </c>
      <c r="F25" s="3">
        <f t="shared" si="12"/>
        <v>1417.2739300000001</v>
      </c>
      <c r="G25" s="3">
        <f t="shared" si="12"/>
        <v>2424</v>
      </c>
      <c r="H25" s="20">
        <f t="shared" si="3"/>
        <v>0</v>
      </c>
      <c r="I25" s="3">
        <f>I26+I27+I28</f>
        <v>0</v>
      </c>
      <c r="J25" s="3">
        <f>J26+J27+J28</f>
        <v>0</v>
      </c>
      <c r="K25" s="3">
        <f>K26+K27+K28</f>
        <v>0</v>
      </c>
      <c r="L25" s="3">
        <f>L26+L27+L28</f>
        <v>0</v>
      </c>
      <c r="M25" s="3">
        <f t="shared" si="9"/>
        <v>0</v>
      </c>
      <c r="N25" s="3">
        <f>N26+N27+N28</f>
        <v>0</v>
      </c>
      <c r="O25" s="3">
        <f>O26+O27+O28</f>
        <v>0</v>
      </c>
      <c r="P25" s="3">
        <f>P26+P27+P28</f>
        <v>0</v>
      </c>
      <c r="Q25" s="3">
        <f>Q26+Q27+Q28</f>
        <v>0</v>
      </c>
      <c r="R25" s="3">
        <f t="shared" si="5"/>
        <v>0</v>
      </c>
      <c r="S25" s="21"/>
      <c r="T25" s="17"/>
    </row>
    <row r="26" spans="1:20" ht="18" customHeight="1" x14ac:dyDescent="0.25">
      <c r="A26" s="10" t="s">
        <v>72</v>
      </c>
      <c r="B26" s="78" t="s">
        <v>12</v>
      </c>
      <c r="C26" s="78"/>
      <c r="D26" s="22"/>
      <c r="E26" s="2"/>
      <c r="F26" s="44">
        <f t="shared" si="7"/>
        <v>0</v>
      </c>
      <c r="G26" s="2"/>
      <c r="H26" s="23">
        <f t="shared" si="3"/>
        <v>0</v>
      </c>
      <c r="I26" s="2"/>
      <c r="J26" s="2"/>
      <c r="K26" s="2"/>
      <c r="L26" s="2"/>
      <c r="M26" s="2">
        <f t="shared" si="9"/>
        <v>0</v>
      </c>
      <c r="N26" s="2"/>
      <c r="O26" s="2"/>
      <c r="P26" s="2"/>
      <c r="Q26" s="2"/>
      <c r="R26" s="2">
        <f t="shared" si="5"/>
        <v>0</v>
      </c>
      <c r="S26" s="21"/>
      <c r="T26" s="17"/>
    </row>
    <row r="27" spans="1:20" ht="18" customHeight="1" x14ac:dyDescent="0.25">
      <c r="A27" s="10" t="s">
        <v>73</v>
      </c>
      <c r="B27" s="78" t="s">
        <v>13</v>
      </c>
      <c r="C27" s="78"/>
      <c r="D27" s="22"/>
      <c r="E27" s="2">
        <v>1006.7260699999999</v>
      </c>
      <c r="F27" s="44">
        <f t="shared" si="7"/>
        <v>1417.2739300000001</v>
      </c>
      <c r="G27" s="2">
        <v>2424</v>
      </c>
      <c r="H27" s="23">
        <f t="shared" si="3"/>
        <v>0</v>
      </c>
      <c r="I27" s="2"/>
      <c r="J27" s="2"/>
      <c r="K27" s="2"/>
      <c r="L27" s="2"/>
      <c r="M27" s="2">
        <f t="shared" si="9"/>
        <v>0</v>
      </c>
      <c r="N27" s="2"/>
      <c r="O27" s="2"/>
      <c r="P27" s="2"/>
      <c r="Q27" s="2"/>
      <c r="R27" s="2">
        <f t="shared" si="5"/>
        <v>0</v>
      </c>
      <c r="S27" s="21"/>
      <c r="T27" s="17"/>
    </row>
    <row r="28" spans="1:20" ht="18" customHeight="1" x14ac:dyDescent="0.25">
      <c r="A28" s="10" t="s">
        <v>106</v>
      </c>
      <c r="B28" s="78" t="s">
        <v>14</v>
      </c>
      <c r="C28" s="78"/>
      <c r="D28" s="22"/>
      <c r="E28" s="2"/>
      <c r="F28" s="44">
        <f t="shared" si="7"/>
        <v>0</v>
      </c>
      <c r="G28" s="2"/>
      <c r="H28" s="23">
        <f t="shared" si="3"/>
        <v>0</v>
      </c>
      <c r="I28" s="2"/>
      <c r="J28" s="2"/>
      <c r="K28" s="2"/>
      <c r="L28" s="2"/>
      <c r="M28" s="2">
        <f t="shared" si="9"/>
        <v>0</v>
      </c>
      <c r="N28" s="2"/>
      <c r="O28" s="2"/>
      <c r="P28" s="2"/>
      <c r="Q28" s="2"/>
      <c r="R28" s="2">
        <f t="shared" si="5"/>
        <v>0</v>
      </c>
      <c r="S28" s="21"/>
      <c r="T28" s="17"/>
    </row>
    <row r="29" spans="1:20" s="16" customFormat="1" ht="34.5" customHeight="1" x14ac:dyDescent="0.25">
      <c r="B29" s="81" t="s">
        <v>36</v>
      </c>
      <c r="C29" s="81"/>
      <c r="D29" s="14">
        <v>200000100002000</v>
      </c>
      <c r="E29" s="3">
        <f t="shared" ref="E29:G29" si="13">E30+E31</f>
        <v>0</v>
      </c>
      <c r="F29" s="3">
        <f t="shared" si="13"/>
        <v>0</v>
      </c>
      <c r="G29" s="3">
        <f t="shared" si="13"/>
        <v>0</v>
      </c>
      <c r="H29" s="20">
        <f t="shared" si="3"/>
        <v>0</v>
      </c>
      <c r="I29" s="3">
        <f>I30+I31</f>
        <v>0</v>
      </c>
      <c r="J29" s="3">
        <f>J30+J31</f>
        <v>0</v>
      </c>
      <c r="K29" s="3">
        <f>K30+K31</f>
        <v>0</v>
      </c>
      <c r="L29" s="3">
        <f>L30+L31</f>
        <v>0</v>
      </c>
      <c r="M29" s="3">
        <f t="shared" ref="M29:M40" si="14">SUM(I29:L29)</f>
        <v>0</v>
      </c>
      <c r="N29" s="3">
        <f>N30+N31</f>
        <v>0</v>
      </c>
      <c r="O29" s="3">
        <f>O30+O31</f>
        <v>0</v>
      </c>
      <c r="P29" s="3">
        <f>P30+P31</f>
        <v>0</v>
      </c>
      <c r="Q29" s="3">
        <f>Q30+Q31</f>
        <v>0</v>
      </c>
      <c r="R29" s="3">
        <f t="shared" ref="R29:R40" si="15">SUM(N29:Q29)</f>
        <v>0</v>
      </c>
      <c r="S29" s="21"/>
      <c r="T29" s="17"/>
    </row>
    <row r="30" spans="1:20" ht="18" customHeight="1" x14ac:dyDescent="0.25">
      <c r="A30" s="10" t="s">
        <v>72</v>
      </c>
      <c r="B30" s="78" t="s">
        <v>12</v>
      </c>
      <c r="C30" s="78"/>
      <c r="D30" s="22"/>
      <c r="E30" s="2"/>
      <c r="F30" s="2"/>
      <c r="G30" s="2"/>
      <c r="H30" s="23">
        <f t="shared" si="3"/>
        <v>0</v>
      </c>
      <c r="I30" s="2"/>
      <c r="J30" s="2"/>
      <c r="K30" s="2"/>
      <c r="L30" s="2"/>
      <c r="M30" s="2">
        <f t="shared" si="14"/>
        <v>0</v>
      </c>
      <c r="N30" s="2"/>
      <c r="O30" s="2"/>
      <c r="P30" s="2"/>
      <c r="Q30" s="2"/>
      <c r="R30" s="2">
        <f t="shared" si="15"/>
        <v>0</v>
      </c>
      <c r="S30" s="21"/>
      <c r="T30" s="17"/>
    </row>
    <row r="31" spans="1:20" ht="18" customHeight="1" x14ac:dyDescent="0.25">
      <c r="A31" s="10" t="s">
        <v>73</v>
      </c>
      <c r="B31" s="78" t="s">
        <v>13</v>
      </c>
      <c r="C31" s="78"/>
      <c r="D31" s="22"/>
      <c r="E31" s="2"/>
      <c r="F31" s="2"/>
      <c r="G31" s="2"/>
      <c r="H31" s="23">
        <f t="shared" si="3"/>
        <v>0</v>
      </c>
      <c r="I31" s="2"/>
      <c r="J31" s="2"/>
      <c r="K31" s="2"/>
      <c r="L31" s="2"/>
      <c r="M31" s="2">
        <f t="shared" si="14"/>
        <v>0</v>
      </c>
      <c r="N31" s="2"/>
      <c r="O31" s="2"/>
      <c r="P31" s="2"/>
      <c r="Q31" s="2"/>
      <c r="R31" s="2">
        <f t="shared" si="15"/>
        <v>0</v>
      </c>
      <c r="S31" s="21"/>
      <c r="T31" s="17"/>
    </row>
    <row r="32" spans="1:20" s="16" customFormat="1" ht="18" customHeight="1" x14ac:dyDescent="0.25">
      <c r="B32" s="81" t="s">
        <v>37</v>
      </c>
      <c r="C32" s="81"/>
      <c r="D32" s="14">
        <v>200000100003000</v>
      </c>
      <c r="E32" s="3">
        <f t="shared" ref="E32:G32" si="16">E33+E34</f>
        <v>0</v>
      </c>
      <c r="F32" s="3">
        <f t="shared" si="16"/>
        <v>0</v>
      </c>
      <c r="G32" s="3">
        <f t="shared" si="16"/>
        <v>0</v>
      </c>
      <c r="H32" s="20">
        <f t="shared" si="3"/>
        <v>0</v>
      </c>
      <c r="I32" s="3">
        <f>I33+I34</f>
        <v>0</v>
      </c>
      <c r="J32" s="3">
        <f>J33+J34</f>
        <v>0</v>
      </c>
      <c r="K32" s="3">
        <f>K33+K34</f>
        <v>0</v>
      </c>
      <c r="L32" s="3">
        <f>L33+L34</f>
        <v>0</v>
      </c>
      <c r="M32" s="3">
        <f t="shared" si="14"/>
        <v>0</v>
      </c>
      <c r="N32" s="3">
        <f>N33+N34</f>
        <v>0</v>
      </c>
      <c r="O32" s="3">
        <f>O33+O34</f>
        <v>0</v>
      </c>
      <c r="P32" s="3">
        <f>P33+P34</f>
        <v>0</v>
      </c>
      <c r="Q32" s="3">
        <f>Q33+Q34</f>
        <v>0</v>
      </c>
      <c r="R32" s="3">
        <f t="shared" si="15"/>
        <v>0</v>
      </c>
      <c r="S32" s="21"/>
      <c r="T32" s="17"/>
    </row>
    <row r="33" spans="1:20" ht="18" customHeight="1" x14ac:dyDescent="0.25">
      <c r="A33" s="10" t="s">
        <v>72</v>
      </c>
      <c r="B33" s="78" t="s">
        <v>12</v>
      </c>
      <c r="C33" s="78"/>
      <c r="D33" s="22"/>
      <c r="E33" s="2"/>
      <c r="F33" s="44">
        <f t="shared" si="7"/>
        <v>0</v>
      </c>
      <c r="G33" s="2"/>
      <c r="H33" s="23">
        <f t="shared" si="3"/>
        <v>0</v>
      </c>
      <c r="I33" s="2"/>
      <c r="J33" s="2"/>
      <c r="K33" s="2"/>
      <c r="L33" s="2"/>
      <c r="M33" s="2">
        <f t="shared" si="14"/>
        <v>0</v>
      </c>
      <c r="N33" s="2"/>
      <c r="O33" s="2"/>
      <c r="P33" s="2"/>
      <c r="Q33" s="2"/>
      <c r="R33" s="2">
        <f t="shared" si="15"/>
        <v>0</v>
      </c>
      <c r="S33" s="21"/>
      <c r="T33" s="17"/>
    </row>
    <row r="34" spans="1:20" ht="18" customHeight="1" x14ac:dyDescent="0.25">
      <c r="A34" s="10" t="s">
        <v>73</v>
      </c>
      <c r="B34" s="78" t="s">
        <v>13</v>
      </c>
      <c r="C34" s="78"/>
      <c r="D34" s="22"/>
      <c r="E34" s="2"/>
      <c r="F34" s="44">
        <f t="shared" si="7"/>
        <v>0</v>
      </c>
      <c r="G34" s="2"/>
      <c r="H34" s="23">
        <f t="shared" si="3"/>
        <v>0</v>
      </c>
      <c r="I34" s="2"/>
      <c r="J34" s="2"/>
      <c r="K34" s="2"/>
      <c r="L34" s="2"/>
      <c r="M34" s="2">
        <f t="shared" si="14"/>
        <v>0</v>
      </c>
      <c r="N34" s="2"/>
      <c r="O34" s="2"/>
      <c r="P34" s="2"/>
      <c r="Q34" s="2"/>
      <c r="R34" s="2">
        <f t="shared" si="15"/>
        <v>0</v>
      </c>
      <c r="S34" s="21"/>
      <c r="T34" s="17"/>
    </row>
    <row r="35" spans="1:20" s="16" customFormat="1" ht="18" customHeight="1" x14ac:dyDescent="0.25">
      <c r="B35" s="80" t="s">
        <v>38</v>
      </c>
      <c r="C35" s="80"/>
      <c r="D35" s="14">
        <v>300000000000000</v>
      </c>
      <c r="E35" s="3">
        <f t="shared" ref="E35:G35" si="17">E36+E45</f>
        <v>43833.94601</v>
      </c>
      <c r="F35" s="3">
        <f t="shared" si="17"/>
        <v>9788.0539899999985</v>
      </c>
      <c r="G35" s="3">
        <f t="shared" si="17"/>
        <v>53622</v>
      </c>
      <c r="H35" s="20">
        <f t="shared" si="3"/>
        <v>52663</v>
      </c>
      <c r="I35" s="3">
        <f>I36+I45</f>
        <v>14566.75</v>
      </c>
      <c r="J35" s="3">
        <f>J36+J45</f>
        <v>13815.75</v>
      </c>
      <c r="K35" s="3">
        <f>K36+K45</f>
        <v>10873.75</v>
      </c>
      <c r="L35" s="3">
        <f>L36+L45</f>
        <v>13406.75</v>
      </c>
      <c r="M35" s="3">
        <f t="shared" si="14"/>
        <v>52663</v>
      </c>
      <c r="N35" s="3">
        <f>N36+N45</f>
        <v>0</v>
      </c>
      <c r="O35" s="3">
        <f>O36+O45</f>
        <v>0</v>
      </c>
      <c r="P35" s="3">
        <f>P36+P45</f>
        <v>0</v>
      </c>
      <c r="Q35" s="3">
        <f>Q36+Q45</f>
        <v>0</v>
      </c>
      <c r="R35" s="3">
        <f t="shared" si="15"/>
        <v>0</v>
      </c>
      <c r="S35" s="21"/>
      <c r="T35" s="17"/>
    </row>
    <row r="36" spans="1:20" s="16" customFormat="1" ht="42" customHeight="1" x14ac:dyDescent="0.25">
      <c r="B36" s="83" t="s">
        <v>39</v>
      </c>
      <c r="C36" s="83"/>
      <c r="D36" s="14">
        <v>310000000000000</v>
      </c>
      <c r="E36" s="3">
        <f t="shared" ref="E36:G36" si="18">E37+E41</f>
        <v>21966.853140000003</v>
      </c>
      <c r="F36" s="3">
        <f t="shared" si="18"/>
        <v>4566.1468599999998</v>
      </c>
      <c r="G36" s="3">
        <f t="shared" si="18"/>
        <v>26533</v>
      </c>
      <c r="H36" s="20">
        <f t="shared" si="3"/>
        <v>26845</v>
      </c>
      <c r="I36" s="3">
        <f>I37+I41</f>
        <v>7828.75</v>
      </c>
      <c r="J36" s="3">
        <f>J37+J41</f>
        <v>7241.75</v>
      </c>
      <c r="K36" s="3">
        <f>K37+K41</f>
        <v>5419.75</v>
      </c>
      <c r="L36" s="3">
        <f>L37+L41</f>
        <v>6354.75</v>
      </c>
      <c r="M36" s="3">
        <f t="shared" si="14"/>
        <v>26845</v>
      </c>
      <c r="N36" s="3">
        <f>N37+N41</f>
        <v>0</v>
      </c>
      <c r="O36" s="3">
        <f>O37+O41</f>
        <v>0</v>
      </c>
      <c r="P36" s="3">
        <f>P37+P41</f>
        <v>0</v>
      </c>
      <c r="Q36" s="3">
        <f>Q37+Q41</f>
        <v>0</v>
      </c>
      <c r="R36" s="3">
        <f t="shared" si="15"/>
        <v>0</v>
      </c>
      <c r="S36" s="21"/>
      <c r="T36" s="17"/>
    </row>
    <row r="37" spans="1:20" s="16" customFormat="1" ht="36.75" customHeight="1" x14ac:dyDescent="0.25">
      <c r="B37" s="81" t="s">
        <v>46</v>
      </c>
      <c r="C37" s="81"/>
      <c r="D37" s="14">
        <v>310100000000000</v>
      </c>
      <c r="E37" s="3">
        <f t="shared" ref="E37:G37" si="19">E38</f>
        <v>21821.511140000002</v>
      </c>
      <c r="F37" s="3">
        <f t="shared" si="19"/>
        <v>4495.4888599999995</v>
      </c>
      <c r="G37" s="3">
        <f t="shared" si="19"/>
        <v>26317</v>
      </c>
      <c r="H37" s="20">
        <f t="shared" si="3"/>
        <v>26625</v>
      </c>
      <c r="I37" s="3">
        <f>I38</f>
        <v>7748.75</v>
      </c>
      <c r="J37" s="3">
        <f>J38</f>
        <v>7196.75</v>
      </c>
      <c r="K37" s="3">
        <f>K38</f>
        <v>5374.75</v>
      </c>
      <c r="L37" s="3">
        <f>L38</f>
        <v>6304.75</v>
      </c>
      <c r="M37" s="3">
        <f t="shared" si="14"/>
        <v>26625</v>
      </c>
      <c r="N37" s="3">
        <f>N38</f>
        <v>0</v>
      </c>
      <c r="O37" s="3">
        <f>O38</f>
        <v>0</v>
      </c>
      <c r="P37" s="3">
        <f>P38</f>
        <v>0</v>
      </c>
      <c r="Q37" s="3">
        <f>Q38</f>
        <v>0</v>
      </c>
      <c r="R37" s="3">
        <f t="shared" si="15"/>
        <v>0</v>
      </c>
      <c r="S37" s="21"/>
      <c r="T37" s="17"/>
    </row>
    <row r="38" spans="1:20" ht="24" customHeight="1" x14ac:dyDescent="0.25">
      <c r="B38" s="84" t="s">
        <v>40</v>
      </c>
      <c r="C38" s="84"/>
      <c r="D38" s="22">
        <v>310100100001000</v>
      </c>
      <c r="E38" s="2">
        <f t="shared" ref="E38:G38" si="20">E39+E40</f>
        <v>21821.511140000002</v>
      </c>
      <c r="F38" s="2">
        <f t="shared" si="20"/>
        <v>4495.4888599999995</v>
      </c>
      <c r="G38" s="2">
        <f t="shared" si="20"/>
        <v>26317</v>
      </c>
      <c r="H38" s="23">
        <f t="shared" si="3"/>
        <v>26625</v>
      </c>
      <c r="I38" s="2">
        <f>I39+I40</f>
        <v>7748.75</v>
      </c>
      <c r="J38" s="2">
        <f>J39+J40</f>
        <v>7196.75</v>
      </c>
      <c r="K38" s="2">
        <f>K39+K40</f>
        <v>5374.75</v>
      </c>
      <c r="L38" s="2">
        <f>L39+L40</f>
        <v>6304.75</v>
      </c>
      <c r="M38" s="2">
        <f t="shared" si="14"/>
        <v>26625</v>
      </c>
      <c r="N38" s="2">
        <f>N39+N40</f>
        <v>0</v>
      </c>
      <c r="O38" s="2">
        <f>O39+O40</f>
        <v>0</v>
      </c>
      <c r="P38" s="2">
        <f>P39+P40</f>
        <v>0</v>
      </c>
      <c r="Q38" s="2">
        <f>Q39+Q40</f>
        <v>0</v>
      </c>
      <c r="R38" s="2">
        <f t="shared" si="15"/>
        <v>0</v>
      </c>
      <c r="S38" s="21"/>
      <c r="T38" s="17"/>
    </row>
    <row r="39" spans="1:20" ht="18" customHeight="1" x14ac:dyDescent="0.25">
      <c r="A39" s="10" t="s">
        <v>72</v>
      </c>
      <c r="B39" s="78" t="s">
        <v>12</v>
      </c>
      <c r="C39" s="78"/>
      <c r="D39" s="22"/>
      <c r="E39" s="2">
        <v>10160.145550000001</v>
      </c>
      <c r="F39" s="44">
        <f t="shared" si="7"/>
        <v>3119.8544499999989</v>
      </c>
      <c r="G39" s="2">
        <v>13280</v>
      </c>
      <c r="H39" s="23">
        <f t="shared" si="3"/>
        <v>13353</v>
      </c>
      <c r="I39" s="2">
        <v>2928</v>
      </c>
      <c r="J39" s="2">
        <v>3700</v>
      </c>
      <c r="K39" s="2">
        <v>2814</v>
      </c>
      <c r="L39" s="2">
        <v>3911</v>
      </c>
      <c r="M39" s="2">
        <f t="shared" si="14"/>
        <v>13353</v>
      </c>
      <c r="N39" s="2"/>
      <c r="O39" s="2"/>
      <c r="P39" s="2"/>
      <c r="Q39" s="2"/>
      <c r="R39" s="2">
        <f t="shared" si="15"/>
        <v>0</v>
      </c>
      <c r="S39" s="21"/>
      <c r="T39" s="17"/>
    </row>
    <row r="40" spans="1:20" ht="18" customHeight="1" x14ac:dyDescent="0.25">
      <c r="A40" s="10" t="s">
        <v>73</v>
      </c>
      <c r="B40" s="78" t="s">
        <v>13</v>
      </c>
      <c r="C40" s="78"/>
      <c r="D40" s="22"/>
      <c r="E40" s="2">
        <v>11661.365589999999</v>
      </c>
      <c r="F40" s="44">
        <f t="shared" si="7"/>
        <v>1375.6344100000006</v>
      </c>
      <c r="G40" s="2">
        <v>13037</v>
      </c>
      <c r="H40" s="23">
        <f t="shared" si="3"/>
        <v>13272</v>
      </c>
      <c r="I40" s="2">
        <v>4820.75</v>
      </c>
      <c r="J40" s="2">
        <v>3496.75</v>
      </c>
      <c r="K40" s="2">
        <v>2560.75</v>
      </c>
      <c r="L40" s="2">
        <v>2393.75</v>
      </c>
      <c r="M40" s="2">
        <f t="shared" si="14"/>
        <v>13272</v>
      </c>
      <c r="N40" s="2"/>
      <c r="O40" s="2"/>
      <c r="P40" s="2"/>
      <c r="Q40" s="2"/>
      <c r="R40" s="2">
        <f t="shared" si="15"/>
        <v>0</v>
      </c>
      <c r="S40" s="21"/>
      <c r="T40" s="17"/>
    </row>
    <row r="41" spans="1:20" s="16" customFormat="1" ht="51" customHeight="1" x14ac:dyDescent="0.25">
      <c r="A41" s="10"/>
      <c r="B41" s="81" t="s">
        <v>45</v>
      </c>
      <c r="C41" s="81"/>
      <c r="D41" s="14">
        <v>310200000000000</v>
      </c>
      <c r="E41" s="3">
        <f t="shared" ref="E41:G41" si="21">E42</f>
        <v>145.34200000000001</v>
      </c>
      <c r="F41" s="3">
        <f t="shared" si="21"/>
        <v>70.657999999999987</v>
      </c>
      <c r="G41" s="3">
        <f t="shared" si="21"/>
        <v>216</v>
      </c>
      <c r="H41" s="20">
        <f t="shared" si="3"/>
        <v>220</v>
      </c>
      <c r="I41" s="3">
        <f>I42</f>
        <v>80</v>
      </c>
      <c r="J41" s="3">
        <f>J42</f>
        <v>45</v>
      </c>
      <c r="K41" s="3">
        <f>K42</f>
        <v>45</v>
      </c>
      <c r="L41" s="3">
        <f>L42</f>
        <v>50</v>
      </c>
      <c r="M41" s="3">
        <f t="shared" ref="M41:M54" si="22">SUM(I41:L41)</f>
        <v>220</v>
      </c>
      <c r="N41" s="3">
        <f>N42</f>
        <v>0</v>
      </c>
      <c r="O41" s="3">
        <f>O42</f>
        <v>0</v>
      </c>
      <c r="P41" s="3">
        <f>P42</f>
        <v>0</v>
      </c>
      <c r="Q41" s="3">
        <f>Q42</f>
        <v>0</v>
      </c>
      <c r="R41" s="3">
        <f t="shared" ref="R41:R87" si="23">SUM(N41:Q41)</f>
        <v>0</v>
      </c>
      <c r="S41" s="21"/>
      <c r="T41" s="17"/>
    </row>
    <row r="42" spans="1:20" ht="27" customHeight="1" x14ac:dyDescent="0.25">
      <c r="B42" s="84" t="s">
        <v>41</v>
      </c>
      <c r="C42" s="84"/>
      <c r="D42" s="22">
        <v>310200100001000</v>
      </c>
      <c r="E42" s="2">
        <f t="shared" ref="E42:G42" si="24">E43+E44</f>
        <v>145.34200000000001</v>
      </c>
      <c r="F42" s="2">
        <f t="shared" si="24"/>
        <v>70.657999999999987</v>
      </c>
      <c r="G42" s="2">
        <f t="shared" si="24"/>
        <v>216</v>
      </c>
      <c r="H42" s="23">
        <f t="shared" si="3"/>
        <v>220</v>
      </c>
      <c r="I42" s="2">
        <f>I43+I44</f>
        <v>80</v>
      </c>
      <c r="J42" s="2">
        <f>J43+J44</f>
        <v>45</v>
      </c>
      <c r="K42" s="2">
        <f>K43+K44</f>
        <v>45</v>
      </c>
      <c r="L42" s="2">
        <f>L43+L44</f>
        <v>50</v>
      </c>
      <c r="M42" s="2">
        <f t="shared" si="22"/>
        <v>220</v>
      </c>
      <c r="N42" s="2">
        <f>N43+N44</f>
        <v>0</v>
      </c>
      <c r="O42" s="2">
        <f>O43+O44</f>
        <v>0</v>
      </c>
      <c r="P42" s="2">
        <f>P43+P44</f>
        <v>0</v>
      </c>
      <c r="Q42" s="2">
        <f>Q43+Q44</f>
        <v>0</v>
      </c>
      <c r="R42" s="2">
        <f t="shared" si="23"/>
        <v>0</v>
      </c>
      <c r="S42" s="21"/>
      <c r="T42" s="17"/>
    </row>
    <row r="43" spans="1:20" ht="18" customHeight="1" x14ac:dyDescent="0.25">
      <c r="A43" s="10" t="s">
        <v>72</v>
      </c>
      <c r="B43" s="78" t="s">
        <v>12</v>
      </c>
      <c r="C43" s="78"/>
      <c r="D43" s="22"/>
      <c r="E43" s="2"/>
      <c r="F43" s="44">
        <f t="shared" si="7"/>
        <v>0</v>
      </c>
      <c r="G43" s="2"/>
      <c r="H43" s="23">
        <f t="shared" si="3"/>
        <v>0</v>
      </c>
      <c r="I43" s="2"/>
      <c r="J43" s="2"/>
      <c r="K43" s="2"/>
      <c r="L43" s="2"/>
      <c r="M43" s="2">
        <f t="shared" si="22"/>
        <v>0</v>
      </c>
      <c r="N43" s="2"/>
      <c r="O43" s="2"/>
      <c r="P43" s="2"/>
      <c r="Q43" s="2"/>
      <c r="R43" s="2">
        <f t="shared" si="23"/>
        <v>0</v>
      </c>
      <c r="S43" s="21"/>
      <c r="T43" s="17"/>
    </row>
    <row r="44" spans="1:20" ht="18" customHeight="1" x14ac:dyDescent="0.25">
      <c r="A44" s="10" t="s">
        <v>73</v>
      </c>
      <c r="B44" s="78" t="s">
        <v>13</v>
      </c>
      <c r="C44" s="78"/>
      <c r="D44" s="22"/>
      <c r="E44" s="2">
        <v>145.34200000000001</v>
      </c>
      <c r="F44" s="44">
        <f t="shared" si="7"/>
        <v>70.657999999999987</v>
      </c>
      <c r="G44" s="2">
        <v>216</v>
      </c>
      <c r="H44" s="23">
        <f t="shared" si="3"/>
        <v>220</v>
      </c>
      <c r="I44" s="2">
        <v>80</v>
      </c>
      <c r="J44" s="2">
        <v>45</v>
      </c>
      <c r="K44" s="2">
        <v>45</v>
      </c>
      <c r="L44" s="2">
        <v>50</v>
      </c>
      <c r="M44" s="2">
        <f t="shared" si="22"/>
        <v>220</v>
      </c>
      <c r="N44" s="2"/>
      <c r="O44" s="2"/>
      <c r="P44" s="2"/>
      <c r="Q44" s="2"/>
      <c r="R44" s="2">
        <f t="shared" si="23"/>
        <v>0</v>
      </c>
      <c r="S44" s="21"/>
      <c r="T44" s="17"/>
    </row>
    <row r="45" spans="1:20" s="16" customFormat="1" ht="52.5" customHeight="1" x14ac:dyDescent="0.25">
      <c r="A45" s="10"/>
      <c r="B45" s="83" t="s">
        <v>44</v>
      </c>
      <c r="C45" s="83"/>
      <c r="D45" s="14">
        <v>320000000000000</v>
      </c>
      <c r="E45" s="3">
        <f t="shared" ref="E45:G46" si="25">E46</f>
        <v>21867.09287</v>
      </c>
      <c r="F45" s="3">
        <f t="shared" si="25"/>
        <v>5221.9071299999987</v>
      </c>
      <c r="G45" s="3">
        <f t="shared" si="25"/>
        <v>27089</v>
      </c>
      <c r="H45" s="20">
        <f t="shared" si="3"/>
        <v>25818</v>
      </c>
      <c r="I45" s="3">
        <f>I46</f>
        <v>6738</v>
      </c>
      <c r="J45" s="3">
        <f t="shared" ref="J45:L46" si="26">J46</f>
        <v>6574</v>
      </c>
      <c r="K45" s="3">
        <f t="shared" si="26"/>
        <v>5454</v>
      </c>
      <c r="L45" s="3">
        <f t="shared" si="26"/>
        <v>7052</v>
      </c>
      <c r="M45" s="3">
        <f t="shared" si="22"/>
        <v>25818</v>
      </c>
      <c r="N45" s="3">
        <f>N46</f>
        <v>0</v>
      </c>
      <c r="O45" s="3">
        <f t="shared" ref="O45:Q46" si="27">O46</f>
        <v>0</v>
      </c>
      <c r="P45" s="3">
        <f t="shared" si="27"/>
        <v>0</v>
      </c>
      <c r="Q45" s="3">
        <f t="shared" si="27"/>
        <v>0</v>
      </c>
      <c r="R45" s="3">
        <f t="shared" si="23"/>
        <v>0</v>
      </c>
      <c r="S45" s="21"/>
      <c r="T45" s="17"/>
    </row>
    <row r="46" spans="1:20" s="16" customFormat="1" ht="37.5" customHeight="1" x14ac:dyDescent="0.25">
      <c r="A46" s="10"/>
      <c r="B46" s="81" t="s">
        <v>42</v>
      </c>
      <c r="C46" s="81"/>
      <c r="D46" s="14">
        <v>320300000000000</v>
      </c>
      <c r="E46" s="3">
        <f t="shared" si="25"/>
        <v>21867.09287</v>
      </c>
      <c r="F46" s="3">
        <f t="shared" si="25"/>
        <v>5221.9071299999987</v>
      </c>
      <c r="G46" s="3">
        <f t="shared" si="25"/>
        <v>27089</v>
      </c>
      <c r="H46" s="20">
        <f t="shared" si="3"/>
        <v>25818</v>
      </c>
      <c r="I46" s="3">
        <f>I47</f>
        <v>6738</v>
      </c>
      <c r="J46" s="3">
        <f t="shared" si="26"/>
        <v>6574</v>
      </c>
      <c r="K46" s="3">
        <f t="shared" si="26"/>
        <v>5454</v>
      </c>
      <c r="L46" s="3">
        <f t="shared" si="26"/>
        <v>7052</v>
      </c>
      <c r="M46" s="3">
        <f t="shared" si="22"/>
        <v>25818</v>
      </c>
      <c r="N46" s="3">
        <f>N47</f>
        <v>0</v>
      </c>
      <c r="O46" s="3">
        <f t="shared" si="27"/>
        <v>0</v>
      </c>
      <c r="P46" s="3">
        <f t="shared" si="27"/>
        <v>0</v>
      </c>
      <c r="Q46" s="3">
        <f t="shared" si="27"/>
        <v>0</v>
      </c>
      <c r="R46" s="3">
        <f t="shared" si="23"/>
        <v>0</v>
      </c>
      <c r="S46" s="21"/>
      <c r="T46" s="17"/>
    </row>
    <row r="47" spans="1:20" s="16" customFormat="1" ht="31.5" customHeight="1" x14ac:dyDescent="0.25">
      <c r="A47" s="10"/>
      <c r="B47" s="82" t="s">
        <v>43</v>
      </c>
      <c r="C47" s="82"/>
      <c r="D47" s="14">
        <v>320300100001000</v>
      </c>
      <c r="E47" s="3">
        <f t="shared" ref="E47:G47" si="28">E48+E49+E50</f>
        <v>21867.09287</v>
      </c>
      <c r="F47" s="3">
        <f t="shared" si="28"/>
        <v>5221.9071299999987</v>
      </c>
      <c r="G47" s="3">
        <f t="shared" si="28"/>
        <v>27089</v>
      </c>
      <c r="H47" s="20">
        <f t="shared" si="3"/>
        <v>25818</v>
      </c>
      <c r="I47" s="3">
        <f>I48+I49+I50</f>
        <v>6738</v>
      </c>
      <c r="J47" s="3">
        <f>J48+J49+J50</f>
        <v>6574</v>
      </c>
      <c r="K47" s="3">
        <f>K48+K49+K50</f>
        <v>5454</v>
      </c>
      <c r="L47" s="3">
        <f>L48+L49+L50</f>
        <v>7052</v>
      </c>
      <c r="M47" s="3">
        <f t="shared" si="22"/>
        <v>25818</v>
      </c>
      <c r="N47" s="3">
        <f>N48+N49+N50</f>
        <v>0</v>
      </c>
      <c r="O47" s="3">
        <f>O48+O49+O50</f>
        <v>0</v>
      </c>
      <c r="P47" s="3">
        <f>P48+P49+P50</f>
        <v>0</v>
      </c>
      <c r="Q47" s="3">
        <f>Q48+Q49+Q50</f>
        <v>0</v>
      </c>
      <c r="R47" s="3">
        <f t="shared" si="23"/>
        <v>0</v>
      </c>
      <c r="S47" s="21"/>
      <c r="T47" s="17"/>
    </row>
    <row r="48" spans="1:20" ht="18" customHeight="1" x14ac:dyDescent="0.25">
      <c r="A48" s="10" t="s">
        <v>72</v>
      </c>
      <c r="B48" s="78" t="s">
        <v>12</v>
      </c>
      <c r="C48" s="78"/>
      <c r="D48" s="22"/>
      <c r="E48" s="2">
        <v>6765.3609800000004</v>
      </c>
      <c r="F48" s="44">
        <f t="shared" si="7"/>
        <v>1624.6390199999996</v>
      </c>
      <c r="G48" s="2">
        <v>8390</v>
      </c>
      <c r="H48" s="23">
        <f t="shared" si="3"/>
        <v>9403</v>
      </c>
      <c r="I48" s="2">
        <v>2064</v>
      </c>
      <c r="J48" s="2">
        <v>2603</v>
      </c>
      <c r="K48" s="2">
        <v>1986</v>
      </c>
      <c r="L48" s="2">
        <v>2750</v>
      </c>
      <c r="M48" s="2">
        <f t="shared" si="22"/>
        <v>9403</v>
      </c>
      <c r="N48" s="2"/>
      <c r="O48" s="2"/>
      <c r="P48" s="2"/>
      <c r="Q48" s="2"/>
      <c r="R48" s="2">
        <f t="shared" si="23"/>
        <v>0</v>
      </c>
      <c r="S48" s="21"/>
      <c r="T48" s="17"/>
    </row>
    <row r="49" spans="1:20" ht="18" customHeight="1" x14ac:dyDescent="0.25">
      <c r="A49" s="10" t="s">
        <v>73</v>
      </c>
      <c r="B49" s="78" t="s">
        <v>13</v>
      </c>
      <c r="C49" s="78"/>
      <c r="D49" s="22"/>
      <c r="E49" s="2">
        <v>15101.731890000001</v>
      </c>
      <c r="F49" s="44">
        <f t="shared" si="7"/>
        <v>3597.2681099999991</v>
      </c>
      <c r="G49" s="2">
        <v>18699</v>
      </c>
      <c r="H49" s="23">
        <f t="shared" si="3"/>
        <v>16415</v>
      </c>
      <c r="I49" s="2">
        <v>4674</v>
      </c>
      <c r="J49" s="2">
        <v>3971</v>
      </c>
      <c r="K49" s="2">
        <v>3468</v>
      </c>
      <c r="L49" s="2">
        <v>4302</v>
      </c>
      <c r="M49" s="2">
        <f t="shared" si="22"/>
        <v>16415</v>
      </c>
      <c r="N49" s="2"/>
      <c r="O49" s="2"/>
      <c r="P49" s="2"/>
      <c r="Q49" s="2"/>
      <c r="R49" s="2">
        <f t="shared" si="23"/>
        <v>0</v>
      </c>
      <c r="S49" s="21"/>
      <c r="T49" s="17"/>
    </row>
    <row r="50" spans="1:20" ht="18" customHeight="1" x14ac:dyDescent="0.25">
      <c r="A50" s="10" t="s">
        <v>106</v>
      </c>
      <c r="B50" s="78" t="s">
        <v>14</v>
      </c>
      <c r="C50" s="78"/>
      <c r="D50" s="22"/>
      <c r="E50" s="2"/>
      <c r="F50" s="44">
        <f t="shared" si="7"/>
        <v>0</v>
      </c>
      <c r="G50" s="2"/>
      <c r="H50" s="23">
        <f t="shared" si="3"/>
        <v>0</v>
      </c>
      <c r="I50" s="2"/>
      <c r="J50" s="2"/>
      <c r="K50" s="2"/>
      <c r="L50" s="2"/>
      <c r="M50" s="2">
        <f t="shared" si="22"/>
        <v>0</v>
      </c>
      <c r="N50" s="2"/>
      <c r="O50" s="2"/>
      <c r="P50" s="2"/>
      <c r="Q50" s="2"/>
      <c r="R50" s="2">
        <f t="shared" si="23"/>
        <v>0</v>
      </c>
      <c r="S50" s="21"/>
      <c r="T50" s="17"/>
    </row>
    <row r="51" spans="1:20" s="16" customFormat="1" ht="18" customHeight="1" x14ac:dyDescent="0.25">
      <c r="B51" s="79" t="s">
        <v>4</v>
      </c>
      <c r="C51" s="79"/>
      <c r="D51" s="14">
        <v>104102</v>
      </c>
      <c r="E51" s="3">
        <f t="shared" ref="E51:G51" si="29">E52+E57+E64</f>
        <v>2310.3388799999998</v>
      </c>
      <c r="F51" s="3">
        <f t="shared" si="29"/>
        <v>742.6611200000001</v>
      </c>
      <c r="G51" s="3">
        <f t="shared" si="29"/>
        <v>3053</v>
      </c>
      <c r="H51" s="20">
        <f t="shared" si="3"/>
        <v>3161</v>
      </c>
      <c r="I51" s="3">
        <f>I52+I57+I64</f>
        <v>790.25</v>
      </c>
      <c r="J51" s="3">
        <f>J52+J57+J64</f>
        <v>790.25</v>
      </c>
      <c r="K51" s="3">
        <f>K52+K57+K64</f>
        <v>790.25</v>
      </c>
      <c r="L51" s="3">
        <f>L52+L57+L64</f>
        <v>790.25</v>
      </c>
      <c r="M51" s="3">
        <f t="shared" si="22"/>
        <v>3161</v>
      </c>
      <c r="N51" s="3">
        <f>N52+N57+N64</f>
        <v>0</v>
      </c>
      <c r="O51" s="3">
        <f>O52+O57+O64</f>
        <v>0</v>
      </c>
      <c r="P51" s="3">
        <f>P52+P57+P64</f>
        <v>0</v>
      </c>
      <c r="Q51" s="3">
        <f>Q52+Q57+Q64</f>
        <v>0</v>
      </c>
      <c r="R51" s="3">
        <f t="shared" si="23"/>
        <v>0</v>
      </c>
      <c r="S51" s="21"/>
      <c r="T51" s="17"/>
    </row>
    <row r="52" spans="1:20" s="16" customFormat="1" ht="18" customHeight="1" x14ac:dyDescent="0.25">
      <c r="B52" s="80" t="s">
        <v>31</v>
      </c>
      <c r="C52" s="80"/>
      <c r="D52" s="14">
        <v>100000000000000</v>
      </c>
      <c r="E52" s="3">
        <f t="shared" ref="E52:G52" si="30">E53+E55</f>
        <v>605.87342999999998</v>
      </c>
      <c r="F52" s="3">
        <f t="shared" si="30"/>
        <v>389.12657000000002</v>
      </c>
      <c r="G52" s="3">
        <f t="shared" si="30"/>
        <v>995</v>
      </c>
      <c r="H52" s="20">
        <f t="shared" si="3"/>
        <v>997</v>
      </c>
      <c r="I52" s="3">
        <f>I53+I55</f>
        <v>249.25</v>
      </c>
      <c r="J52" s="3">
        <f>J53+J55</f>
        <v>249.25</v>
      </c>
      <c r="K52" s="3">
        <f>K53+K55</f>
        <v>249.25</v>
      </c>
      <c r="L52" s="3">
        <f>L53+L55</f>
        <v>249.25</v>
      </c>
      <c r="M52" s="3">
        <f t="shared" si="22"/>
        <v>997</v>
      </c>
      <c r="N52" s="3">
        <f>N53+N55</f>
        <v>0</v>
      </c>
      <c r="O52" s="3">
        <f>O53+O55</f>
        <v>0</v>
      </c>
      <c r="P52" s="3">
        <f>P53+P55</f>
        <v>0</v>
      </c>
      <c r="Q52" s="3">
        <f>Q53+Q55</f>
        <v>0</v>
      </c>
      <c r="R52" s="3">
        <f t="shared" si="23"/>
        <v>0</v>
      </c>
      <c r="S52" s="21"/>
      <c r="T52" s="17"/>
    </row>
    <row r="53" spans="1:20" s="16" customFormat="1" ht="18" customHeight="1" x14ac:dyDescent="0.25">
      <c r="B53" s="85" t="s">
        <v>32</v>
      </c>
      <c r="C53" s="85"/>
      <c r="D53" s="14">
        <v>100000100001000</v>
      </c>
      <c r="E53" s="3">
        <f t="shared" ref="E53:G53" si="31">E54</f>
        <v>605.87342999999998</v>
      </c>
      <c r="F53" s="3">
        <f t="shared" si="31"/>
        <v>389.12657000000002</v>
      </c>
      <c r="G53" s="3">
        <f t="shared" si="31"/>
        <v>995</v>
      </c>
      <c r="H53" s="20">
        <f t="shared" si="3"/>
        <v>997</v>
      </c>
      <c r="I53" s="3">
        <f>I54</f>
        <v>249.25</v>
      </c>
      <c r="J53" s="3">
        <f>J54</f>
        <v>249.25</v>
      </c>
      <c r="K53" s="3">
        <f>K54</f>
        <v>249.25</v>
      </c>
      <c r="L53" s="3">
        <f>L54</f>
        <v>249.25</v>
      </c>
      <c r="M53" s="3">
        <f t="shared" si="22"/>
        <v>997</v>
      </c>
      <c r="N53" s="3">
        <f>N54</f>
        <v>0</v>
      </c>
      <c r="O53" s="3">
        <f>O54</f>
        <v>0</v>
      </c>
      <c r="P53" s="3">
        <f>P54</f>
        <v>0</v>
      </c>
      <c r="Q53" s="3">
        <f>Q54</f>
        <v>0</v>
      </c>
      <c r="R53" s="3">
        <f t="shared" si="23"/>
        <v>0</v>
      </c>
      <c r="S53" s="21"/>
      <c r="T53" s="17"/>
    </row>
    <row r="54" spans="1:20" ht="18" customHeight="1" x14ac:dyDescent="0.25">
      <c r="B54" s="78" t="s">
        <v>12</v>
      </c>
      <c r="C54" s="78"/>
      <c r="D54" s="22"/>
      <c r="E54" s="2">
        <v>605.87342999999998</v>
      </c>
      <c r="F54" s="44">
        <f t="shared" si="7"/>
        <v>389.12657000000002</v>
      </c>
      <c r="G54" s="2">
        <v>995</v>
      </c>
      <c r="H54" s="23">
        <f t="shared" si="3"/>
        <v>997</v>
      </c>
      <c r="I54" s="2">
        <v>249.25</v>
      </c>
      <c r="J54" s="2">
        <v>249.25</v>
      </c>
      <c r="K54" s="2">
        <v>249.25</v>
      </c>
      <c r="L54" s="2">
        <v>249.25</v>
      </c>
      <c r="M54" s="2">
        <f t="shared" si="22"/>
        <v>997</v>
      </c>
      <c r="N54" s="2"/>
      <c r="O54" s="2"/>
      <c r="P54" s="2"/>
      <c r="Q54" s="2"/>
      <c r="R54" s="2">
        <f t="shared" si="23"/>
        <v>0</v>
      </c>
      <c r="S54" s="21"/>
      <c r="T54" s="17"/>
    </row>
    <row r="55" spans="1:20" ht="18" customHeight="1" x14ac:dyDescent="0.25">
      <c r="B55" s="85" t="s">
        <v>33</v>
      </c>
      <c r="C55" s="85"/>
      <c r="D55" s="22">
        <v>100000100002000</v>
      </c>
      <c r="E55" s="2">
        <f t="shared" ref="E55:G55" si="32">E56</f>
        <v>0</v>
      </c>
      <c r="F55" s="2">
        <f t="shared" si="32"/>
        <v>0</v>
      </c>
      <c r="G55" s="2">
        <f t="shared" si="32"/>
        <v>0</v>
      </c>
      <c r="H55" s="23">
        <f t="shared" si="3"/>
        <v>0</v>
      </c>
      <c r="I55" s="2">
        <f>I56</f>
        <v>0</v>
      </c>
      <c r="J55" s="2">
        <f>J56</f>
        <v>0</v>
      </c>
      <c r="K55" s="2">
        <f>K56</f>
        <v>0</v>
      </c>
      <c r="L55" s="2">
        <f>L56</f>
        <v>0</v>
      </c>
      <c r="M55" s="2">
        <f t="shared" ref="M55:M82" si="33">SUM(I55:L55)</f>
        <v>0</v>
      </c>
      <c r="N55" s="2">
        <f>N56</f>
        <v>0</v>
      </c>
      <c r="O55" s="2">
        <f>O56</f>
        <v>0</v>
      </c>
      <c r="P55" s="2">
        <f>P56</f>
        <v>0</v>
      </c>
      <c r="Q55" s="2">
        <f>Q56</f>
        <v>0</v>
      </c>
      <c r="R55" s="2">
        <f t="shared" si="23"/>
        <v>0</v>
      </c>
      <c r="S55" s="21"/>
      <c r="T55" s="17"/>
    </row>
    <row r="56" spans="1:20" ht="18" customHeight="1" x14ac:dyDescent="0.25">
      <c r="B56" s="78" t="s">
        <v>12</v>
      </c>
      <c r="C56" s="78"/>
      <c r="D56" s="22"/>
      <c r="E56" s="2"/>
      <c r="F56" s="2"/>
      <c r="G56" s="2"/>
      <c r="H56" s="23">
        <f t="shared" si="3"/>
        <v>0</v>
      </c>
      <c r="I56" s="2"/>
      <c r="J56" s="2"/>
      <c r="K56" s="2"/>
      <c r="L56" s="2"/>
      <c r="M56" s="2">
        <f t="shared" si="33"/>
        <v>0</v>
      </c>
      <c r="N56" s="2"/>
      <c r="O56" s="2"/>
      <c r="P56" s="2"/>
      <c r="Q56" s="2"/>
      <c r="R56" s="2">
        <f t="shared" si="23"/>
        <v>0</v>
      </c>
      <c r="S56" s="21"/>
      <c r="T56" s="17"/>
    </row>
    <row r="57" spans="1:20" s="16" customFormat="1" ht="18" customHeight="1" x14ac:dyDescent="0.25">
      <c r="B57" s="80" t="s">
        <v>34</v>
      </c>
      <c r="C57" s="80"/>
      <c r="D57" s="14">
        <v>200000000000000</v>
      </c>
      <c r="E57" s="3">
        <f t="shared" ref="E57:G57" si="34">E58+E60+E62</f>
        <v>0</v>
      </c>
      <c r="F57" s="3">
        <f t="shared" si="34"/>
        <v>0</v>
      </c>
      <c r="G57" s="3">
        <f t="shared" si="34"/>
        <v>0</v>
      </c>
      <c r="H57" s="20">
        <f t="shared" si="3"/>
        <v>0</v>
      </c>
      <c r="I57" s="3">
        <f>I58+I60+I62</f>
        <v>0</v>
      </c>
      <c r="J57" s="3">
        <f>J58+J60+J62</f>
        <v>0</v>
      </c>
      <c r="K57" s="3">
        <f>K58+K60+K62</f>
        <v>0</v>
      </c>
      <c r="L57" s="3">
        <f>L58+L60+L62</f>
        <v>0</v>
      </c>
      <c r="M57" s="3">
        <f t="shared" si="33"/>
        <v>0</v>
      </c>
      <c r="N57" s="3">
        <f>N58+N60+N62</f>
        <v>0</v>
      </c>
      <c r="O57" s="3">
        <f>O58+O60+O62</f>
        <v>0</v>
      </c>
      <c r="P57" s="3">
        <f>P58+P60+P62</f>
        <v>0</v>
      </c>
      <c r="Q57" s="3">
        <f>Q58+Q60+Q62</f>
        <v>0</v>
      </c>
      <c r="R57" s="3">
        <f t="shared" si="23"/>
        <v>0</v>
      </c>
      <c r="S57" s="21"/>
      <c r="T57" s="17"/>
    </row>
    <row r="58" spans="1:20" s="16" customFormat="1" ht="18" customHeight="1" x14ac:dyDescent="0.25">
      <c r="B58" s="81" t="s">
        <v>35</v>
      </c>
      <c r="C58" s="81"/>
      <c r="D58" s="14">
        <v>200000100001000</v>
      </c>
      <c r="E58" s="3">
        <f t="shared" ref="E58:G58" si="35">E59</f>
        <v>0</v>
      </c>
      <c r="F58" s="3">
        <f t="shared" si="35"/>
        <v>0</v>
      </c>
      <c r="G58" s="3">
        <f t="shared" si="35"/>
        <v>0</v>
      </c>
      <c r="H58" s="20">
        <f t="shared" si="3"/>
        <v>0</v>
      </c>
      <c r="I58" s="3">
        <f>I59</f>
        <v>0</v>
      </c>
      <c r="J58" s="3">
        <f>J59</f>
        <v>0</v>
      </c>
      <c r="K58" s="3">
        <f>K59</f>
        <v>0</v>
      </c>
      <c r="L58" s="3">
        <f>L59</f>
        <v>0</v>
      </c>
      <c r="M58" s="3">
        <f t="shared" si="33"/>
        <v>0</v>
      </c>
      <c r="N58" s="3">
        <f>N59</f>
        <v>0</v>
      </c>
      <c r="O58" s="3">
        <f>O59</f>
        <v>0</v>
      </c>
      <c r="P58" s="3">
        <f>P59</f>
        <v>0</v>
      </c>
      <c r="Q58" s="3">
        <f>Q59</f>
        <v>0</v>
      </c>
      <c r="R58" s="3">
        <f t="shared" si="23"/>
        <v>0</v>
      </c>
      <c r="S58" s="21"/>
      <c r="T58" s="17"/>
    </row>
    <row r="59" spans="1:20" ht="18" customHeight="1" x14ac:dyDescent="0.25">
      <c r="B59" s="78" t="s">
        <v>12</v>
      </c>
      <c r="C59" s="78"/>
      <c r="D59" s="22"/>
      <c r="E59" s="2"/>
      <c r="F59" s="2"/>
      <c r="G59" s="2"/>
      <c r="H59" s="23">
        <f t="shared" si="3"/>
        <v>0</v>
      </c>
      <c r="I59" s="2"/>
      <c r="J59" s="2"/>
      <c r="K59" s="2"/>
      <c r="L59" s="2"/>
      <c r="M59" s="2">
        <f t="shared" si="33"/>
        <v>0</v>
      </c>
      <c r="N59" s="2"/>
      <c r="O59" s="2"/>
      <c r="P59" s="2"/>
      <c r="Q59" s="2"/>
      <c r="R59" s="2">
        <f t="shared" si="23"/>
        <v>0</v>
      </c>
      <c r="S59" s="21"/>
      <c r="T59" s="17"/>
    </row>
    <row r="60" spans="1:20" s="16" customFormat="1" ht="33" customHeight="1" x14ac:dyDescent="0.25">
      <c r="B60" s="81" t="s">
        <v>36</v>
      </c>
      <c r="C60" s="81"/>
      <c r="D60" s="14">
        <v>200000100002000</v>
      </c>
      <c r="E60" s="3">
        <f t="shared" ref="E60:G60" si="36">E61</f>
        <v>0</v>
      </c>
      <c r="F60" s="3">
        <f t="shared" si="36"/>
        <v>0</v>
      </c>
      <c r="G60" s="3">
        <f t="shared" si="36"/>
        <v>0</v>
      </c>
      <c r="H60" s="20">
        <f t="shared" si="3"/>
        <v>0</v>
      </c>
      <c r="I60" s="3">
        <f>I61</f>
        <v>0</v>
      </c>
      <c r="J60" s="3">
        <f>J61</f>
        <v>0</v>
      </c>
      <c r="K60" s="3">
        <f>K61</f>
        <v>0</v>
      </c>
      <c r="L60" s="3">
        <f>L61</f>
        <v>0</v>
      </c>
      <c r="M60" s="3">
        <f t="shared" si="33"/>
        <v>0</v>
      </c>
      <c r="N60" s="3">
        <f>N61</f>
        <v>0</v>
      </c>
      <c r="O60" s="3">
        <f>O61</f>
        <v>0</v>
      </c>
      <c r="P60" s="3">
        <f>P61</f>
        <v>0</v>
      </c>
      <c r="Q60" s="3">
        <f>Q61</f>
        <v>0</v>
      </c>
      <c r="R60" s="3">
        <f t="shared" si="23"/>
        <v>0</v>
      </c>
      <c r="S60" s="21"/>
      <c r="T60" s="17"/>
    </row>
    <row r="61" spans="1:20" ht="18" customHeight="1" x14ac:dyDescent="0.25">
      <c r="B61" s="78" t="s">
        <v>12</v>
      </c>
      <c r="C61" s="78"/>
      <c r="D61" s="22"/>
      <c r="E61" s="2"/>
      <c r="F61" s="2"/>
      <c r="G61" s="2"/>
      <c r="H61" s="23">
        <f t="shared" si="3"/>
        <v>0</v>
      </c>
      <c r="I61" s="2"/>
      <c r="J61" s="2"/>
      <c r="K61" s="2"/>
      <c r="L61" s="2"/>
      <c r="M61" s="2">
        <f t="shared" si="33"/>
        <v>0</v>
      </c>
      <c r="N61" s="2"/>
      <c r="O61" s="2"/>
      <c r="P61" s="2"/>
      <c r="Q61" s="2"/>
      <c r="R61" s="2">
        <f t="shared" si="23"/>
        <v>0</v>
      </c>
      <c r="S61" s="21"/>
      <c r="T61" s="17"/>
    </row>
    <row r="62" spans="1:20" s="16" customFormat="1" ht="18" customHeight="1" x14ac:dyDescent="0.25">
      <c r="B62" s="81" t="s">
        <v>37</v>
      </c>
      <c r="C62" s="81"/>
      <c r="D62" s="14">
        <v>200000100003000</v>
      </c>
      <c r="E62" s="3">
        <f t="shared" ref="E62:G62" si="37">E63</f>
        <v>0</v>
      </c>
      <c r="F62" s="3">
        <f t="shared" si="37"/>
        <v>0</v>
      </c>
      <c r="G62" s="3">
        <f t="shared" si="37"/>
        <v>0</v>
      </c>
      <c r="H62" s="20">
        <f t="shared" si="3"/>
        <v>0</v>
      </c>
      <c r="I62" s="3">
        <f>I63</f>
        <v>0</v>
      </c>
      <c r="J62" s="3">
        <f>J63</f>
        <v>0</v>
      </c>
      <c r="K62" s="3">
        <f>K63</f>
        <v>0</v>
      </c>
      <c r="L62" s="3">
        <f>L63</f>
        <v>0</v>
      </c>
      <c r="M62" s="3">
        <f t="shared" si="33"/>
        <v>0</v>
      </c>
      <c r="N62" s="3">
        <f>N63</f>
        <v>0</v>
      </c>
      <c r="O62" s="3">
        <f>O63</f>
        <v>0</v>
      </c>
      <c r="P62" s="3">
        <f>P63</f>
        <v>0</v>
      </c>
      <c r="Q62" s="3">
        <f>Q63</f>
        <v>0</v>
      </c>
      <c r="R62" s="3">
        <f t="shared" si="23"/>
        <v>0</v>
      </c>
      <c r="S62" s="21"/>
      <c r="T62" s="17"/>
    </row>
    <row r="63" spans="1:20" ht="18" customHeight="1" x14ac:dyDescent="0.25">
      <c r="B63" s="78" t="s">
        <v>12</v>
      </c>
      <c r="C63" s="78"/>
      <c r="D63" s="22"/>
      <c r="E63" s="2"/>
      <c r="F63" s="2"/>
      <c r="G63" s="2"/>
      <c r="H63" s="23">
        <f t="shared" si="3"/>
        <v>0</v>
      </c>
      <c r="I63" s="2"/>
      <c r="J63" s="2"/>
      <c r="K63" s="2"/>
      <c r="L63" s="2"/>
      <c r="M63" s="2">
        <f t="shared" si="33"/>
        <v>0</v>
      </c>
      <c r="N63" s="2"/>
      <c r="O63" s="2"/>
      <c r="P63" s="2"/>
      <c r="Q63" s="2"/>
      <c r="R63" s="2">
        <f t="shared" si="23"/>
        <v>0</v>
      </c>
      <c r="S63" s="21"/>
      <c r="T63" s="17"/>
    </row>
    <row r="64" spans="1:20" s="16" customFormat="1" ht="18" customHeight="1" x14ac:dyDescent="0.25">
      <c r="B64" s="80" t="s">
        <v>38</v>
      </c>
      <c r="C64" s="80"/>
      <c r="D64" s="14">
        <v>300000000000000</v>
      </c>
      <c r="E64" s="3">
        <f t="shared" ref="E64:G64" si="38">E65+E72</f>
        <v>1704.4654499999999</v>
      </c>
      <c r="F64" s="3">
        <f t="shared" si="38"/>
        <v>353.53455000000008</v>
      </c>
      <c r="G64" s="3">
        <f t="shared" si="38"/>
        <v>2058</v>
      </c>
      <c r="H64" s="20">
        <f t="shared" si="3"/>
        <v>2164</v>
      </c>
      <c r="I64" s="3">
        <f>I65+I72</f>
        <v>541</v>
      </c>
      <c r="J64" s="3">
        <f>J65+J72</f>
        <v>541</v>
      </c>
      <c r="K64" s="3">
        <f>K65+K72</f>
        <v>541</v>
      </c>
      <c r="L64" s="3">
        <f>L65+L72</f>
        <v>541</v>
      </c>
      <c r="M64" s="3">
        <f t="shared" si="33"/>
        <v>2164</v>
      </c>
      <c r="N64" s="3">
        <f>N65+N72</f>
        <v>0</v>
      </c>
      <c r="O64" s="3">
        <f>O65+O72</f>
        <v>0</v>
      </c>
      <c r="P64" s="3">
        <f>P65+P72</f>
        <v>0</v>
      </c>
      <c r="Q64" s="3">
        <f>Q65+Q72</f>
        <v>0</v>
      </c>
      <c r="R64" s="3">
        <f t="shared" si="23"/>
        <v>0</v>
      </c>
      <c r="S64" s="21"/>
      <c r="T64" s="17"/>
    </row>
    <row r="65" spans="2:20" s="16" customFormat="1" ht="41.25" customHeight="1" x14ac:dyDescent="0.25">
      <c r="B65" s="83" t="s">
        <v>39</v>
      </c>
      <c r="C65" s="83"/>
      <c r="D65" s="14">
        <v>310000000000000</v>
      </c>
      <c r="E65" s="3">
        <f t="shared" ref="E65:G65" si="39">E66+E69</f>
        <v>1026.2221199999999</v>
      </c>
      <c r="F65" s="3">
        <f t="shared" si="39"/>
        <v>241.7778800000001</v>
      </c>
      <c r="G65" s="3">
        <f t="shared" si="39"/>
        <v>1268</v>
      </c>
      <c r="H65" s="20">
        <f t="shared" si="3"/>
        <v>1276</v>
      </c>
      <c r="I65" s="3">
        <f>I66+I69</f>
        <v>319</v>
      </c>
      <c r="J65" s="3">
        <f>J66+J69</f>
        <v>319</v>
      </c>
      <c r="K65" s="3">
        <f>K66+K69</f>
        <v>319</v>
      </c>
      <c r="L65" s="3">
        <f>L66+L69</f>
        <v>319</v>
      </c>
      <c r="M65" s="3">
        <f t="shared" si="33"/>
        <v>1276</v>
      </c>
      <c r="N65" s="3">
        <f>N66+N69</f>
        <v>0</v>
      </c>
      <c r="O65" s="3">
        <f>O66+O69</f>
        <v>0</v>
      </c>
      <c r="P65" s="3">
        <f>P66+P69</f>
        <v>0</v>
      </c>
      <c r="Q65" s="3">
        <f>Q66+Q69</f>
        <v>0</v>
      </c>
      <c r="R65" s="3">
        <f t="shared" si="23"/>
        <v>0</v>
      </c>
      <c r="S65" s="21"/>
      <c r="T65" s="17"/>
    </row>
    <row r="66" spans="2:20" s="16" customFormat="1" ht="36" customHeight="1" x14ac:dyDescent="0.25">
      <c r="B66" s="81" t="s">
        <v>46</v>
      </c>
      <c r="C66" s="81"/>
      <c r="D66" s="14">
        <v>310100000000000</v>
      </c>
      <c r="E66" s="3">
        <f t="shared" ref="E66:G67" si="40">E67</f>
        <v>1026.2221199999999</v>
      </c>
      <c r="F66" s="3">
        <f t="shared" si="40"/>
        <v>241.7778800000001</v>
      </c>
      <c r="G66" s="3">
        <f t="shared" si="40"/>
        <v>1268</v>
      </c>
      <c r="H66" s="20">
        <f t="shared" si="3"/>
        <v>1276</v>
      </c>
      <c r="I66" s="3">
        <f>I67</f>
        <v>319</v>
      </c>
      <c r="J66" s="3">
        <f t="shared" ref="J66:L67" si="41">J67</f>
        <v>319</v>
      </c>
      <c r="K66" s="3">
        <f t="shared" si="41"/>
        <v>319</v>
      </c>
      <c r="L66" s="3">
        <f t="shared" si="41"/>
        <v>319</v>
      </c>
      <c r="M66" s="3">
        <f t="shared" si="33"/>
        <v>1276</v>
      </c>
      <c r="N66" s="3">
        <f>N67</f>
        <v>0</v>
      </c>
      <c r="O66" s="3">
        <f t="shared" ref="O66:Q67" si="42">O67</f>
        <v>0</v>
      </c>
      <c r="P66" s="3">
        <f t="shared" si="42"/>
        <v>0</v>
      </c>
      <c r="Q66" s="3">
        <f t="shared" si="42"/>
        <v>0</v>
      </c>
      <c r="R66" s="3">
        <f t="shared" si="23"/>
        <v>0</v>
      </c>
      <c r="S66" s="21"/>
      <c r="T66" s="17"/>
    </row>
    <row r="67" spans="2:20" ht="18" customHeight="1" x14ac:dyDescent="0.25">
      <c r="B67" s="84" t="s">
        <v>40</v>
      </c>
      <c r="C67" s="84"/>
      <c r="D67" s="22">
        <v>310100100001000</v>
      </c>
      <c r="E67" s="2">
        <f t="shared" si="40"/>
        <v>1026.2221199999999</v>
      </c>
      <c r="F67" s="2">
        <f t="shared" si="40"/>
        <v>241.7778800000001</v>
      </c>
      <c r="G67" s="2">
        <f t="shared" si="40"/>
        <v>1268</v>
      </c>
      <c r="H67" s="23">
        <f t="shared" si="3"/>
        <v>1276</v>
      </c>
      <c r="I67" s="2">
        <f>I68</f>
        <v>319</v>
      </c>
      <c r="J67" s="2">
        <f t="shared" si="41"/>
        <v>319</v>
      </c>
      <c r="K67" s="2">
        <f t="shared" si="41"/>
        <v>319</v>
      </c>
      <c r="L67" s="2">
        <f t="shared" si="41"/>
        <v>319</v>
      </c>
      <c r="M67" s="2">
        <f t="shared" si="33"/>
        <v>1276</v>
      </c>
      <c r="N67" s="2">
        <f>N68</f>
        <v>0</v>
      </c>
      <c r="O67" s="2">
        <f t="shared" si="42"/>
        <v>0</v>
      </c>
      <c r="P67" s="2">
        <f t="shared" si="42"/>
        <v>0</v>
      </c>
      <c r="Q67" s="2">
        <f t="shared" si="42"/>
        <v>0</v>
      </c>
      <c r="R67" s="2">
        <f t="shared" si="23"/>
        <v>0</v>
      </c>
      <c r="S67" s="21"/>
      <c r="T67" s="17"/>
    </row>
    <row r="68" spans="2:20" ht="18" customHeight="1" x14ac:dyDescent="0.25">
      <c r="B68" s="78" t="s">
        <v>12</v>
      </c>
      <c r="C68" s="78"/>
      <c r="D68" s="22"/>
      <c r="E68" s="2">
        <v>1026.2221199999999</v>
      </c>
      <c r="F68" s="44">
        <f t="shared" si="7"/>
        <v>241.7778800000001</v>
      </c>
      <c r="G68" s="2">
        <v>1268</v>
      </c>
      <c r="H68" s="23">
        <f t="shared" si="3"/>
        <v>1276</v>
      </c>
      <c r="I68" s="2">
        <v>319</v>
      </c>
      <c r="J68" s="2">
        <v>319</v>
      </c>
      <c r="K68" s="2">
        <v>319</v>
      </c>
      <c r="L68" s="2">
        <v>319</v>
      </c>
      <c r="M68" s="2">
        <f t="shared" si="33"/>
        <v>1276</v>
      </c>
      <c r="N68" s="2"/>
      <c r="O68" s="2"/>
      <c r="P68" s="2"/>
      <c r="Q68" s="2"/>
      <c r="R68" s="2">
        <f t="shared" si="23"/>
        <v>0</v>
      </c>
      <c r="S68" s="21"/>
      <c r="T68" s="17"/>
    </row>
    <row r="69" spans="2:20" s="16" customFormat="1" ht="35.25" customHeight="1" x14ac:dyDescent="0.25">
      <c r="B69" s="81" t="s">
        <v>45</v>
      </c>
      <c r="C69" s="81"/>
      <c r="D69" s="14">
        <v>310200000000000</v>
      </c>
      <c r="E69" s="3">
        <f t="shared" ref="E69:G70" si="43">E70</f>
        <v>0</v>
      </c>
      <c r="F69" s="3">
        <f t="shared" si="43"/>
        <v>0</v>
      </c>
      <c r="G69" s="3">
        <f t="shared" si="43"/>
        <v>0</v>
      </c>
      <c r="H69" s="20">
        <f t="shared" si="3"/>
        <v>0</v>
      </c>
      <c r="I69" s="3">
        <f>I70</f>
        <v>0</v>
      </c>
      <c r="J69" s="3">
        <f t="shared" ref="J69:L70" si="44">J70</f>
        <v>0</v>
      </c>
      <c r="K69" s="3">
        <f t="shared" si="44"/>
        <v>0</v>
      </c>
      <c r="L69" s="3">
        <f t="shared" si="44"/>
        <v>0</v>
      </c>
      <c r="M69" s="3">
        <f t="shared" si="33"/>
        <v>0</v>
      </c>
      <c r="N69" s="3">
        <f>N70</f>
        <v>0</v>
      </c>
      <c r="O69" s="3">
        <f t="shared" ref="O69:Q70" si="45">O70</f>
        <v>0</v>
      </c>
      <c r="P69" s="3">
        <f t="shared" si="45"/>
        <v>0</v>
      </c>
      <c r="Q69" s="3">
        <f t="shared" si="45"/>
        <v>0</v>
      </c>
      <c r="R69" s="3">
        <f t="shared" si="23"/>
        <v>0</v>
      </c>
      <c r="S69" s="21"/>
      <c r="T69" s="17"/>
    </row>
    <row r="70" spans="2:20" ht="18" customHeight="1" x14ac:dyDescent="0.25">
      <c r="B70" s="84" t="s">
        <v>41</v>
      </c>
      <c r="C70" s="84"/>
      <c r="D70" s="22">
        <v>310200100001000</v>
      </c>
      <c r="E70" s="2">
        <f t="shared" si="43"/>
        <v>0</v>
      </c>
      <c r="F70" s="2">
        <f t="shared" si="43"/>
        <v>0</v>
      </c>
      <c r="G70" s="2">
        <f t="shared" si="43"/>
        <v>0</v>
      </c>
      <c r="H70" s="23">
        <f t="shared" si="3"/>
        <v>0</v>
      </c>
      <c r="I70" s="2">
        <f>I71</f>
        <v>0</v>
      </c>
      <c r="J70" s="2">
        <f t="shared" si="44"/>
        <v>0</v>
      </c>
      <c r="K70" s="2">
        <f t="shared" si="44"/>
        <v>0</v>
      </c>
      <c r="L70" s="2">
        <f t="shared" si="44"/>
        <v>0</v>
      </c>
      <c r="M70" s="2">
        <f t="shared" si="33"/>
        <v>0</v>
      </c>
      <c r="N70" s="2">
        <f>N71</f>
        <v>0</v>
      </c>
      <c r="O70" s="2">
        <f t="shared" si="45"/>
        <v>0</v>
      </c>
      <c r="P70" s="2">
        <f t="shared" si="45"/>
        <v>0</v>
      </c>
      <c r="Q70" s="2">
        <f t="shared" si="45"/>
        <v>0</v>
      </c>
      <c r="R70" s="2">
        <f t="shared" si="23"/>
        <v>0</v>
      </c>
      <c r="S70" s="21"/>
      <c r="T70" s="17"/>
    </row>
    <row r="71" spans="2:20" ht="18" customHeight="1" x14ac:dyDescent="0.25">
      <c r="B71" s="78" t="s">
        <v>12</v>
      </c>
      <c r="C71" s="78"/>
      <c r="D71" s="22"/>
      <c r="E71" s="2"/>
      <c r="F71" s="2"/>
      <c r="G71" s="2"/>
      <c r="H71" s="23">
        <f t="shared" si="3"/>
        <v>0</v>
      </c>
      <c r="I71" s="2"/>
      <c r="J71" s="2"/>
      <c r="K71" s="2"/>
      <c r="L71" s="2"/>
      <c r="M71" s="2">
        <f t="shared" si="33"/>
        <v>0</v>
      </c>
      <c r="N71" s="2"/>
      <c r="O71" s="2"/>
      <c r="P71" s="2"/>
      <c r="Q71" s="2"/>
      <c r="R71" s="2">
        <f t="shared" si="23"/>
        <v>0</v>
      </c>
      <c r="S71" s="21"/>
      <c r="T71" s="17"/>
    </row>
    <row r="72" spans="2:20" s="16" customFormat="1" ht="51" customHeight="1" x14ac:dyDescent="0.25">
      <c r="B72" s="83" t="s">
        <v>44</v>
      </c>
      <c r="C72" s="83"/>
      <c r="D72" s="14">
        <v>320000000000000</v>
      </c>
      <c r="E72" s="3">
        <f t="shared" ref="E72:G74" si="46">E73</f>
        <v>678.24333000000001</v>
      </c>
      <c r="F72" s="3">
        <f t="shared" si="46"/>
        <v>111.75666999999999</v>
      </c>
      <c r="G72" s="3">
        <f t="shared" si="46"/>
        <v>790</v>
      </c>
      <c r="H72" s="20">
        <f t="shared" si="3"/>
        <v>888</v>
      </c>
      <c r="I72" s="3">
        <f>I73</f>
        <v>222</v>
      </c>
      <c r="J72" s="3">
        <f t="shared" ref="J72:L74" si="47">J73</f>
        <v>222</v>
      </c>
      <c r="K72" s="3">
        <f t="shared" si="47"/>
        <v>222</v>
      </c>
      <c r="L72" s="3">
        <f t="shared" si="47"/>
        <v>222</v>
      </c>
      <c r="M72" s="3">
        <f t="shared" si="33"/>
        <v>888</v>
      </c>
      <c r="N72" s="3">
        <f>N73</f>
        <v>0</v>
      </c>
      <c r="O72" s="3">
        <f t="shared" ref="O72:Q74" si="48">O73</f>
        <v>0</v>
      </c>
      <c r="P72" s="3">
        <f t="shared" si="48"/>
        <v>0</v>
      </c>
      <c r="Q72" s="3">
        <f t="shared" si="48"/>
        <v>0</v>
      </c>
      <c r="R72" s="3">
        <f t="shared" si="23"/>
        <v>0</v>
      </c>
      <c r="S72" s="21"/>
      <c r="T72" s="17"/>
    </row>
    <row r="73" spans="2:20" s="16" customFormat="1" ht="33.75" customHeight="1" x14ac:dyDescent="0.25">
      <c r="B73" s="81" t="s">
        <v>42</v>
      </c>
      <c r="C73" s="81"/>
      <c r="D73" s="14">
        <v>320300000000000</v>
      </c>
      <c r="E73" s="3">
        <f t="shared" si="46"/>
        <v>678.24333000000001</v>
      </c>
      <c r="F73" s="3">
        <f t="shared" si="46"/>
        <v>111.75666999999999</v>
      </c>
      <c r="G73" s="3">
        <f t="shared" si="46"/>
        <v>790</v>
      </c>
      <c r="H73" s="20">
        <f t="shared" si="3"/>
        <v>888</v>
      </c>
      <c r="I73" s="3">
        <f>I74</f>
        <v>222</v>
      </c>
      <c r="J73" s="3">
        <f t="shared" si="47"/>
        <v>222</v>
      </c>
      <c r="K73" s="3">
        <f t="shared" si="47"/>
        <v>222</v>
      </c>
      <c r="L73" s="3">
        <f t="shared" si="47"/>
        <v>222</v>
      </c>
      <c r="M73" s="3">
        <f t="shared" si="33"/>
        <v>888</v>
      </c>
      <c r="N73" s="3">
        <f>N74</f>
        <v>0</v>
      </c>
      <c r="O73" s="3">
        <f t="shared" si="48"/>
        <v>0</v>
      </c>
      <c r="P73" s="3">
        <f t="shared" si="48"/>
        <v>0</v>
      </c>
      <c r="Q73" s="3">
        <f t="shared" si="48"/>
        <v>0</v>
      </c>
      <c r="R73" s="3">
        <f t="shared" si="23"/>
        <v>0</v>
      </c>
      <c r="S73" s="21"/>
      <c r="T73" s="17"/>
    </row>
    <row r="74" spans="2:20" s="16" customFormat="1" ht="36" customHeight="1" x14ac:dyDescent="0.25">
      <c r="B74" s="82" t="s">
        <v>43</v>
      </c>
      <c r="C74" s="82"/>
      <c r="D74" s="14">
        <v>320300100001000</v>
      </c>
      <c r="E74" s="3">
        <f t="shared" si="46"/>
        <v>678.24333000000001</v>
      </c>
      <c r="F74" s="3">
        <f t="shared" si="46"/>
        <v>111.75666999999999</v>
      </c>
      <c r="G74" s="3">
        <f t="shared" si="46"/>
        <v>790</v>
      </c>
      <c r="H74" s="20">
        <f t="shared" si="3"/>
        <v>888</v>
      </c>
      <c r="I74" s="3">
        <f>I75</f>
        <v>222</v>
      </c>
      <c r="J74" s="3">
        <f t="shared" si="47"/>
        <v>222</v>
      </c>
      <c r="K74" s="3">
        <f t="shared" si="47"/>
        <v>222</v>
      </c>
      <c r="L74" s="3">
        <f t="shared" si="47"/>
        <v>222</v>
      </c>
      <c r="M74" s="3">
        <f t="shared" si="33"/>
        <v>888</v>
      </c>
      <c r="N74" s="3">
        <f>N75</f>
        <v>0</v>
      </c>
      <c r="O74" s="3">
        <f t="shared" si="48"/>
        <v>0</v>
      </c>
      <c r="P74" s="3">
        <f t="shared" si="48"/>
        <v>0</v>
      </c>
      <c r="Q74" s="3">
        <f t="shared" si="48"/>
        <v>0</v>
      </c>
      <c r="R74" s="3">
        <f t="shared" si="23"/>
        <v>0</v>
      </c>
      <c r="S74" s="21"/>
      <c r="T74" s="17"/>
    </row>
    <row r="75" spans="2:20" ht="18" customHeight="1" x14ac:dyDescent="0.25">
      <c r="B75" s="78" t="s">
        <v>12</v>
      </c>
      <c r="C75" s="78"/>
      <c r="D75" s="22"/>
      <c r="E75" s="2">
        <v>678.24333000000001</v>
      </c>
      <c r="F75" s="44">
        <f t="shared" si="7"/>
        <v>111.75666999999999</v>
      </c>
      <c r="G75" s="2">
        <v>790</v>
      </c>
      <c r="H75" s="23">
        <f t="shared" si="3"/>
        <v>888</v>
      </c>
      <c r="I75" s="2">
        <v>222</v>
      </c>
      <c r="J75" s="2">
        <v>222</v>
      </c>
      <c r="K75" s="2">
        <v>222</v>
      </c>
      <c r="L75" s="2">
        <v>222</v>
      </c>
      <c r="M75" s="2">
        <f t="shared" si="33"/>
        <v>888</v>
      </c>
      <c r="N75" s="2"/>
      <c r="O75" s="2"/>
      <c r="P75" s="2"/>
      <c r="Q75" s="2"/>
      <c r="R75" s="2">
        <f t="shared" si="23"/>
        <v>0</v>
      </c>
      <c r="S75" s="21"/>
      <c r="T75" s="17"/>
    </row>
    <row r="76" spans="2:20" s="16" customFormat="1" ht="18" customHeight="1" x14ac:dyDescent="0.25">
      <c r="B76" s="79" t="s">
        <v>107</v>
      </c>
      <c r="C76" s="79"/>
      <c r="D76" s="14">
        <v>104338</v>
      </c>
      <c r="E76" s="3">
        <f t="shared" ref="E76:G79" si="49">E77</f>
        <v>3733.5291000000002</v>
      </c>
      <c r="F76" s="3">
        <f t="shared" si="49"/>
        <v>2656.4708999999998</v>
      </c>
      <c r="G76" s="3">
        <f t="shared" si="49"/>
        <v>6390</v>
      </c>
      <c r="H76" s="20">
        <f t="shared" si="3"/>
        <v>0</v>
      </c>
      <c r="I76" s="3">
        <f t="shared" ref="I76:L79" si="50">I77</f>
        <v>0</v>
      </c>
      <c r="J76" s="3">
        <f t="shared" si="50"/>
        <v>0</v>
      </c>
      <c r="K76" s="3">
        <f t="shared" si="50"/>
        <v>0</v>
      </c>
      <c r="L76" s="3">
        <f t="shared" si="50"/>
        <v>0</v>
      </c>
      <c r="M76" s="3">
        <f t="shared" si="33"/>
        <v>0</v>
      </c>
      <c r="N76" s="3">
        <f t="shared" ref="N76:Q79" si="51">N77</f>
        <v>0</v>
      </c>
      <c r="O76" s="3">
        <f t="shared" si="51"/>
        <v>0</v>
      </c>
      <c r="P76" s="3">
        <f t="shared" si="51"/>
        <v>0</v>
      </c>
      <c r="Q76" s="3">
        <f t="shared" si="51"/>
        <v>0</v>
      </c>
      <c r="R76" s="3">
        <f t="shared" si="23"/>
        <v>0</v>
      </c>
      <c r="S76" s="21"/>
      <c r="T76" s="17"/>
    </row>
    <row r="77" spans="2:20" s="16" customFormat="1" ht="24" customHeight="1" x14ac:dyDescent="0.25">
      <c r="B77" s="80" t="s">
        <v>38</v>
      </c>
      <c r="C77" s="80"/>
      <c r="D77" s="14">
        <v>300000000000000</v>
      </c>
      <c r="E77" s="3">
        <f t="shared" si="49"/>
        <v>3733.5291000000002</v>
      </c>
      <c r="F77" s="3">
        <f t="shared" si="49"/>
        <v>2656.4708999999998</v>
      </c>
      <c r="G77" s="3">
        <f t="shared" si="49"/>
        <v>6390</v>
      </c>
      <c r="H77" s="20">
        <f t="shared" si="3"/>
        <v>0</v>
      </c>
      <c r="I77" s="3">
        <f t="shared" si="50"/>
        <v>0</v>
      </c>
      <c r="J77" s="3">
        <f t="shared" si="50"/>
        <v>0</v>
      </c>
      <c r="K77" s="3">
        <f t="shared" si="50"/>
        <v>0</v>
      </c>
      <c r="L77" s="3">
        <f t="shared" si="50"/>
        <v>0</v>
      </c>
      <c r="M77" s="3">
        <f t="shared" si="33"/>
        <v>0</v>
      </c>
      <c r="N77" s="3">
        <f t="shared" si="51"/>
        <v>0</v>
      </c>
      <c r="O77" s="3">
        <f t="shared" si="51"/>
        <v>0</v>
      </c>
      <c r="P77" s="3">
        <f t="shared" si="51"/>
        <v>0</v>
      </c>
      <c r="Q77" s="3">
        <f t="shared" si="51"/>
        <v>0</v>
      </c>
      <c r="R77" s="3">
        <f t="shared" si="23"/>
        <v>0</v>
      </c>
      <c r="S77" s="21"/>
      <c r="T77" s="17"/>
    </row>
    <row r="78" spans="2:20" s="16" customFormat="1" ht="41.25" customHeight="1" x14ac:dyDescent="0.25">
      <c r="B78" s="83" t="s">
        <v>39</v>
      </c>
      <c r="C78" s="83"/>
      <c r="D78" s="14">
        <v>310000000000000</v>
      </c>
      <c r="E78" s="3">
        <f t="shared" si="49"/>
        <v>3733.5291000000002</v>
      </c>
      <c r="F78" s="3">
        <f t="shared" si="49"/>
        <v>2656.4708999999998</v>
      </c>
      <c r="G78" s="3">
        <f t="shared" si="49"/>
        <v>6390</v>
      </c>
      <c r="H78" s="20">
        <f t="shared" ref="H78:H87" si="52">M78+R78</f>
        <v>0</v>
      </c>
      <c r="I78" s="3">
        <f t="shared" si="50"/>
        <v>0</v>
      </c>
      <c r="J78" s="3">
        <f t="shared" si="50"/>
        <v>0</v>
      </c>
      <c r="K78" s="3">
        <f t="shared" si="50"/>
        <v>0</v>
      </c>
      <c r="L78" s="3">
        <f t="shared" si="50"/>
        <v>0</v>
      </c>
      <c r="M78" s="3">
        <f t="shared" si="33"/>
        <v>0</v>
      </c>
      <c r="N78" s="3">
        <f t="shared" si="51"/>
        <v>0</v>
      </c>
      <c r="O78" s="3">
        <f t="shared" si="51"/>
        <v>0</v>
      </c>
      <c r="P78" s="3">
        <f t="shared" si="51"/>
        <v>0</v>
      </c>
      <c r="Q78" s="3">
        <f t="shared" si="51"/>
        <v>0</v>
      </c>
      <c r="R78" s="3">
        <f t="shared" si="23"/>
        <v>0</v>
      </c>
      <c r="S78" s="21"/>
      <c r="T78" s="17"/>
    </row>
    <row r="79" spans="2:20" s="16" customFormat="1" ht="51" customHeight="1" x14ac:dyDescent="0.25">
      <c r="B79" s="81" t="s">
        <v>45</v>
      </c>
      <c r="C79" s="81"/>
      <c r="D79" s="14">
        <v>310200000000000</v>
      </c>
      <c r="E79" s="3">
        <f t="shared" si="49"/>
        <v>3733.5291000000002</v>
      </c>
      <c r="F79" s="3">
        <f t="shared" si="49"/>
        <v>2656.4708999999998</v>
      </c>
      <c r="G79" s="3">
        <f t="shared" si="49"/>
        <v>6390</v>
      </c>
      <c r="H79" s="20">
        <f t="shared" si="52"/>
        <v>0</v>
      </c>
      <c r="I79" s="3">
        <f t="shared" si="50"/>
        <v>0</v>
      </c>
      <c r="J79" s="3">
        <f t="shared" si="50"/>
        <v>0</v>
      </c>
      <c r="K79" s="3">
        <f t="shared" si="50"/>
        <v>0</v>
      </c>
      <c r="L79" s="3">
        <f t="shared" si="50"/>
        <v>0</v>
      </c>
      <c r="M79" s="3">
        <f t="shared" si="33"/>
        <v>0</v>
      </c>
      <c r="N79" s="3">
        <f t="shared" si="51"/>
        <v>0</v>
      </c>
      <c r="O79" s="3">
        <f t="shared" si="51"/>
        <v>0</v>
      </c>
      <c r="P79" s="3">
        <f t="shared" si="51"/>
        <v>0</v>
      </c>
      <c r="Q79" s="3">
        <f t="shared" si="51"/>
        <v>0</v>
      </c>
      <c r="R79" s="3">
        <f t="shared" si="23"/>
        <v>0</v>
      </c>
      <c r="S79" s="21"/>
      <c r="T79" s="17"/>
    </row>
    <row r="80" spans="2:20" ht="18" customHeight="1" x14ac:dyDescent="0.25">
      <c r="B80" s="84" t="s">
        <v>41</v>
      </c>
      <c r="C80" s="84"/>
      <c r="D80" s="22">
        <v>310200100001000</v>
      </c>
      <c r="E80" s="2">
        <f>E81+E82</f>
        <v>3733.5291000000002</v>
      </c>
      <c r="F80" s="2">
        <f>F81+F82</f>
        <v>2656.4708999999998</v>
      </c>
      <c r="G80" s="2">
        <f>G81+G82</f>
        <v>6390</v>
      </c>
      <c r="H80" s="23">
        <f t="shared" si="52"/>
        <v>0</v>
      </c>
      <c r="I80" s="2">
        <f>I81+I82</f>
        <v>0</v>
      </c>
      <c r="J80" s="2">
        <f>J81+J82</f>
        <v>0</v>
      </c>
      <c r="K80" s="2">
        <f>K81+K82</f>
        <v>0</v>
      </c>
      <c r="L80" s="2">
        <f>L81+L82</f>
        <v>0</v>
      </c>
      <c r="M80" s="2">
        <f t="shared" si="33"/>
        <v>0</v>
      </c>
      <c r="N80" s="2">
        <f>N81+N82</f>
        <v>0</v>
      </c>
      <c r="O80" s="2">
        <f>O81+O82</f>
        <v>0</v>
      </c>
      <c r="P80" s="2">
        <f>P81+P82</f>
        <v>0</v>
      </c>
      <c r="Q80" s="2">
        <f>Q81+Q82</f>
        <v>0</v>
      </c>
      <c r="R80" s="2">
        <f t="shared" si="23"/>
        <v>0</v>
      </c>
      <c r="S80" s="21"/>
      <c r="T80" s="17"/>
    </row>
    <row r="81" spans="2:20" ht="18" customHeight="1" x14ac:dyDescent="0.25">
      <c r="B81" s="78" t="s">
        <v>13</v>
      </c>
      <c r="C81" s="78"/>
      <c r="D81" s="22"/>
      <c r="E81" s="2">
        <v>3733.5291000000002</v>
      </c>
      <c r="F81" s="44">
        <f t="shared" ref="F81:F87" si="53">G81-E81</f>
        <v>2656.4708999999998</v>
      </c>
      <c r="G81" s="2">
        <v>6390</v>
      </c>
      <c r="H81" s="23">
        <f t="shared" si="52"/>
        <v>0</v>
      </c>
      <c r="I81" s="2"/>
      <c r="J81" s="2"/>
      <c r="K81" s="2"/>
      <c r="L81" s="2"/>
      <c r="M81" s="2">
        <f t="shared" si="33"/>
        <v>0</v>
      </c>
      <c r="N81" s="2"/>
      <c r="O81" s="2"/>
      <c r="P81" s="2"/>
      <c r="Q81" s="2"/>
      <c r="R81" s="2">
        <f t="shared" si="23"/>
        <v>0</v>
      </c>
      <c r="S81" s="21"/>
      <c r="T81" s="17"/>
    </row>
    <row r="82" spans="2:20" ht="18" customHeight="1" x14ac:dyDescent="0.25">
      <c r="B82" s="78" t="s">
        <v>14</v>
      </c>
      <c r="C82" s="78"/>
      <c r="D82" s="22"/>
      <c r="E82" s="2"/>
      <c r="F82" s="44">
        <f t="shared" si="53"/>
        <v>0</v>
      </c>
      <c r="G82" s="2"/>
      <c r="H82" s="23">
        <f t="shared" si="52"/>
        <v>0</v>
      </c>
      <c r="I82" s="2"/>
      <c r="J82" s="2"/>
      <c r="K82" s="2"/>
      <c r="L82" s="2"/>
      <c r="M82" s="2">
        <f t="shared" si="33"/>
        <v>0</v>
      </c>
      <c r="N82" s="2"/>
      <c r="O82" s="2"/>
      <c r="P82" s="2"/>
      <c r="Q82" s="2"/>
      <c r="R82" s="2">
        <f t="shared" si="23"/>
        <v>0</v>
      </c>
      <c r="S82" s="21"/>
      <c r="T82" s="17"/>
    </row>
    <row r="83" spans="2:20" s="16" customFormat="1" ht="18" customHeight="1" x14ac:dyDescent="0.25">
      <c r="B83" s="79" t="s">
        <v>5</v>
      </c>
      <c r="C83" s="79"/>
      <c r="D83" s="14"/>
      <c r="E83" s="3">
        <f t="shared" ref="E83:G83" si="54">E86+E84</f>
        <v>1407</v>
      </c>
      <c r="F83" s="3">
        <f t="shared" si="54"/>
        <v>0</v>
      </c>
      <c r="G83" s="3">
        <f t="shared" si="54"/>
        <v>1407</v>
      </c>
      <c r="H83" s="20">
        <f t="shared" si="52"/>
        <v>0</v>
      </c>
      <c r="I83" s="3">
        <f>I86+I84</f>
        <v>0</v>
      </c>
      <c r="J83" s="3">
        <f>J86+J84</f>
        <v>0</v>
      </c>
      <c r="K83" s="3">
        <f>K86+K84</f>
        <v>0</v>
      </c>
      <c r="L83" s="3">
        <f>L86+L84</f>
        <v>0</v>
      </c>
      <c r="M83" s="3">
        <f>SUM(I83:L83)</f>
        <v>0</v>
      </c>
      <c r="N83" s="3">
        <f>N86+N84</f>
        <v>0</v>
      </c>
      <c r="O83" s="3">
        <f>O86+O84</f>
        <v>0</v>
      </c>
      <c r="P83" s="3">
        <f>P86+P84</f>
        <v>0</v>
      </c>
      <c r="Q83" s="3">
        <f>Q86+Q84</f>
        <v>0</v>
      </c>
      <c r="R83" s="3">
        <f t="shared" si="23"/>
        <v>0</v>
      </c>
      <c r="S83" s="21"/>
      <c r="T83" s="17"/>
    </row>
    <row r="84" spans="2:20" s="16" customFormat="1" ht="18" customHeight="1" x14ac:dyDescent="0.25">
      <c r="B84" s="80" t="s">
        <v>161</v>
      </c>
      <c r="C84" s="80"/>
      <c r="D84" s="14"/>
      <c r="E84" s="3">
        <f t="shared" ref="E84:G84" si="55">E85</f>
        <v>799</v>
      </c>
      <c r="F84" s="3">
        <f t="shared" si="55"/>
        <v>0</v>
      </c>
      <c r="G84" s="3">
        <f t="shared" si="55"/>
        <v>799</v>
      </c>
      <c r="H84" s="20">
        <f t="shared" si="52"/>
        <v>0</v>
      </c>
      <c r="I84" s="3">
        <f>I85</f>
        <v>0</v>
      </c>
      <c r="J84" s="3">
        <f>J85</f>
        <v>0</v>
      </c>
      <c r="K84" s="3">
        <f>K85</f>
        <v>0</v>
      </c>
      <c r="L84" s="3">
        <f>L85</f>
        <v>0</v>
      </c>
      <c r="M84" s="3">
        <f>SUM(I84:L84)</f>
        <v>0</v>
      </c>
      <c r="N84" s="3">
        <f>N85</f>
        <v>0</v>
      </c>
      <c r="O84" s="3">
        <f>O85</f>
        <v>0</v>
      </c>
      <c r="P84" s="3">
        <f>P85</f>
        <v>0</v>
      </c>
      <c r="Q84" s="3">
        <f>Q85</f>
        <v>0</v>
      </c>
      <c r="R84" s="3">
        <f t="shared" si="23"/>
        <v>0</v>
      </c>
      <c r="S84" s="21"/>
      <c r="T84" s="17"/>
    </row>
    <row r="85" spans="2:20" ht="18" customHeight="1" x14ac:dyDescent="0.25">
      <c r="B85" s="86" t="s">
        <v>12</v>
      </c>
      <c r="C85" s="87"/>
      <c r="D85" s="22"/>
      <c r="E85" s="2">
        <v>799</v>
      </c>
      <c r="F85" s="44">
        <f t="shared" si="53"/>
        <v>0</v>
      </c>
      <c r="G85" s="2">
        <v>799</v>
      </c>
      <c r="H85" s="23">
        <f t="shared" si="52"/>
        <v>0</v>
      </c>
      <c r="I85" s="2"/>
      <c r="J85" s="2"/>
      <c r="K85" s="2"/>
      <c r="L85" s="2"/>
      <c r="M85" s="2">
        <f>SUM(I85:L85)</f>
        <v>0</v>
      </c>
      <c r="N85" s="2"/>
      <c r="O85" s="2"/>
      <c r="P85" s="2"/>
      <c r="Q85" s="2"/>
      <c r="R85" s="2">
        <f t="shared" si="23"/>
        <v>0</v>
      </c>
      <c r="S85" s="21"/>
    </row>
    <row r="86" spans="2:20" s="16" customFormat="1" ht="18" customHeight="1" x14ac:dyDescent="0.25">
      <c r="B86" s="80" t="s">
        <v>6</v>
      </c>
      <c r="C86" s="80"/>
      <c r="D86" s="14"/>
      <c r="E86" s="3">
        <f t="shared" ref="E86:G86" si="56">E87</f>
        <v>608</v>
      </c>
      <c r="F86" s="3">
        <f t="shared" si="56"/>
        <v>0</v>
      </c>
      <c r="G86" s="3">
        <f t="shared" si="56"/>
        <v>608</v>
      </c>
      <c r="H86" s="23">
        <f t="shared" si="52"/>
        <v>0</v>
      </c>
      <c r="I86" s="3">
        <f>I87</f>
        <v>0</v>
      </c>
      <c r="J86" s="3">
        <f>J87</f>
        <v>0</v>
      </c>
      <c r="K86" s="3">
        <f>K87</f>
        <v>0</v>
      </c>
      <c r="L86" s="3">
        <f>L87</f>
        <v>0</v>
      </c>
      <c r="M86" s="3">
        <f>SUM(I86:L86)</f>
        <v>0</v>
      </c>
      <c r="N86" s="3">
        <f>N87</f>
        <v>0</v>
      </c>
      <c r="O86" s="3">
        <f>O87</f>
        <v>0</v>
      </c>
      <c r="P86" s="3">
        <f>P87</f>
        <v>0</v>
      </c>
      <c r="Q86" s="3">
        <f>Q87</f>
        <v>0</v>
      </c>
      <c r="R86" s="3">
        <f t="shared" si="23"/>
        <v>0</v>
      </c>
      <c r="S86" s="21"/>
      <c r="T86" s="17"/>
    </row>
    <row r="87" spans="2:20" ht="18" customHeight="1" x14ac:dyDescent="0.25">
      <c r="B87" s="86" t="s">
        <v>12</v>
      </c>
      <c r="C87" s="87"/>
      <c r="D87" s="22"/>
      <c r="E87" s="2">
        <v>608</v>
      </c>
      <c r="F87" s="44">
        <f t="shared" si="53"/>
        <v>0</v>
      </c>
      <c r="G87" s="2">
        <v>608</v>
      </c>
      <c r="H87" s="23">
        <f t="shared" si="52"/>
        <v>0</v>
      </c>
      <c r="I87" s="2"/>
      <c r="J87" s="2"/>
      <c r="K87" s="2"/>
      <c r="L87" s="2"/>
      <c r="M87" s="2">
        <f>SUM(I87:L87)</f>
        <v>0</v>
      </c>
      <c r="N87" s="2"/>
      <c r="O87" s="2"/>
      <c r="P87" s="2"/>
      <c r="Q87" s="2"/>
      <c r="R87" s="2">
        <f t="shared" si="23"/>
        <v>0</v>
      </c>
      <c r="S87" s="21"/>
    </row>
    <row r="88" spans="2:20" ht="18" customHeight="1" x14ac:dyDescent="0.2">
      <c r="E88" s="8"/>
      <c r="F88" s="8"/>
      <c r="G88" s="8"/>
      <c r="H88" s="9"/>
      <c r="I88" s="8"/>
      <c r="J88" s="8"/>
      <c r="K88" s="8"/>
      <c r="L88" s="8"/>
      <c r="M88" s="8"/>
      <c r="N88" s="8"/>
      <c r="O88" s="8"/>
      <c r="P88" s="8"/>
      <c r="Q88" s="8"/>
    </row>
    <row r="89" spans="2:20" s="4" customFormat="1" ht="18" customHeight="1" x14ac:dyDescent="0.2">
      <c r="B89" s="25"/>
      <c r="C89" s="25"/>
      <c r="D89" s="26"/>
      <c r="H89" s="27"/>
      <c r="R89" s="7"/>
      <c r="T89" s="7"/>
    </row>
    <row r="90" spans="2:20" s="4" customFormat="1" ht="18" customHeight="1" x14ac:dyDescent="0.2">
      <c r="B90" s="25" t="s">
        <v>8</v>
      </c>
      <c r="G90" s="25" t="s">
        <v>9</v>
      </c>
      <c r="O90" s="26" t="s">
        <v>11</v>
      </c>
      <c r="R90" s="7"/>
      <c r="T90" s="7"/>
    </row>
    <row r="91" spans="2:20" s="4" customFormat="1" ht="18" customHeight="1" x14ac:dyDescent="0.2">
      <c r="B91" s="25"/>
      <c r="G91" s="25"/>
      <c r="O91" s="26"/>
      <c r="R91" s="7"/>
      <c r="T91" s="7"/>
    </row>
    <row r="92" spans="2:20" s="4" customFormat="1" ht="18" customHeight="1" x14ac:dyDescent="0.2">
      <c r="B92" s="25"/>
      <c r="G92" s="25"/>
      <c r="O92" s="26"/>
      <c r="R92" s="7"/>
      <c r="T92" s="7"/>
    </row>
    <row r="93" spans="2:20" s="4" customFormat="1" ht="18" customHeight="1" x14ac:dyDescent="0.2">
      <c r="B93" s="25"/>
      <c r="G93" s="25"/>
      <c r="O93" s="26"/>
      <c r="R93" s="7"/>
      <c r="T93" s="7"/>
    </row>
    <row r="94" spans="2:20" s="5" customFormat="1" ht="18" customHeight="1" x14ac:dyDescent="0.25">
      <c r="B94" s="28"/>
      <c r="G94" s="28"/>
      <c r="O94" s="30"/>
      <c r="R94" s="31"/>
      <c r="T94" s="31"/>
    </row>
    <row r="95" spans="2:20" s="4" customFormat="1" ht="18" customHeight="1" x14ac:dyDescent="0.2">
      <c r="B95" s="25" t="s">
        <v>10</v>
      </c>
      <c r="G95" s="25" t="s">
        <v>163</v>
      </c>
      <c r="O95" s="26" t="s">
        <v>132</v>
      </c>
      <c r="R95" s="7"/>
      <c r="T95" s="7"/>
    </row>
    <row r="96" spans="2:20" s="4" customFormat="1" ht="18" customHeight="1" x14ac:dyDescent="0.2">
      <c r="B96" s="25"/>
      <c r="F96" s="25"/>
      <c r="H96" s="27"/>
      <c r="N96" s="26"/>
      <c r="R96" s="7"/>
      <c r="T96" s="7"/>
    </row>
    <row r="97" spans="2:20" s="4" customFormat="1" ht="18" customHeight="1" x14ac:dyDescent="0.2">
      <c r="B97" s="25"/>
      <c r="C97" s="25"/>
      <c r="D97" s="26"/>
      <c r="H97" s="27"/>
      <c r="R97" s="7"/>
      <c r="T97" s="7"/>
    </row>
    <row r="98" spans="2:20" s="4" customFormat="1" ht="18" hidden="1" customHeight="1" x14ac:dyDescent="0.2">
      <c r="B98" s="32" t="s">
        <v>108</v>
      </c>
      <c r="C98" s="25"/>
      <c r="D98" s="26"/>
      <c r="H98" s="27"/>
      <c r="R98" s="7"/>
      <c r="T98" s="7"/>
    </row>
    <row r="99" spans="2:20" s="4" customFormat="1" ht="18" hidden="1" customHeight="1" x14ac:dyDescent="0.2">
      <c r="B99" s="32" t="s">
        <v>109</v>
      </c>
      <c r="C99" s="25"/>
      <c r="D99" s="26"/>
      <c r="H99" s="27"/>
      <c r="R99" s="7"/>
      <c r="T99" s="7"/>
    </row>
    <row r="100" spans="2:20" s="4" customFormat="1" ht="18" customHeight="1" x14ac:dyDescent="0.2">
      <c r="B100" s="32"/>
      <c r="C100" s="25"/>
      <c r="D100" s="26"/>
      <c r="H100" s="27"/>
      <c r="R100" s="7"/>
      <c r="T100" s="7"/>
    </row>
    <row r="101" spans="2:20" s="4" customFormat="1" ht="18" hidden="1" customHeight="1" x14ac:dyDescent="0.2">
      <c r="B101" s="32"/>
      <c r="C101" s="25"/>
      <c r="D101" s="26"/>
      <c r="E101" s="42" t="s">
        <v>127</v>
      </c>
      <c r="H101" s="27"/>
      <c r="R101" s="7"/>
      <c r="T101" s="7"/>
    </row>
    <row r="102" spans="2:20" s="4" customFormat="1" ht="18" hidden="1" customHeight="1" x14ac:dyDescent="0.2">
      <c r="B102" s="32"/>
      <c r="C102" s="25"/>
      <c r="D102" s="26"/>
      <c r="H102" s="27"/>
      <c r="R102" s="7"/>
      <c r="T102" s="7"/>
    </row>
    <row r="103" spans="2:20" s="5" customFormat="1" ht="18" hidden="1" customHeight="1" x14ac:dyDescent="0.25">
      <c r="B103" s="33"/>
      <c r="C103" s="28"/>
      <c r="D103" s="30"/>
      <c r="E103" s="28" t="s">
        <v>110</v>
      </c>
      <c r="H103" s="29"/>
      <c r="I103" s="6">
        <f>SUM(I104:I119)</f>
        <v>0</v>
      </c>
      <c r="J103" s="6">
        <f t="shared" ref="J103:R103" si="57">SUM(J104:J119)</f>
        <v>0</v>
      </c>
      <c r="K103" s="6">
        <f t="shared" si="57"/>
        <v>0</v>
      </c>
      <c r="L103" s="6">
        <f t="shared" si="57"/>
        <v>0</v>
      </c>
      <c r="M103" s="6">
        <f t="shared" si="57"/>
        <v>0</v>
      </c>
      <c r="N103" s="6">
        <f t="shared" si="57"/>
        <v>0</v>
      </c>
      <c r="O103" s="6">
        <f t="shared" si="57"/>
        <v>0</v>
      </c>
      <c r="P103" s="6">
        <f t="shared" si="57"/>
        <v>0</v>
      </c>
      <c r="Q103" s="6">
        <f t="shared" si="57"/>
        <v>0</v>
      </c>
      <c r="R103" s="6">
        <f t="shared" si="57"/>
        <v>0</v>
      </c>
      <c r="T103" s="31"/>
    </row>
    <row r="104" spans="2:20" s="4" customFormat="1" ht="18" hidden="1" customHeight="1" x14ac:dyDescent="0.2">
      <c r="B104" s="25"/>
      <c r="C104" s="25"/>
      <c r="D104" s="26"/>
      <c r="E104" s="4" t="s">
        <v>27</v>
      </c>
      <c r="H104" s="27"/>
      <c r="I104" s="7">
        <f t="shared" ref="I104:R113" si="58">SUMIFS(I$13:I$50,$B$13:$B$50,$E104)</f>
        <v>0</v>
      </c>
      <c r="J104" s="7">
        <f t="shared" si="58"/>
        <v>0</v>
      </c>
      <c r="K104" s="7">
        <f t="shared" si="58"/>
        <v>0</v>
      </c>
      <c r="L104" s="7">
        <f t="shared" si="58"/>
        <v>0</v>
      </c>
      <c r="M104" s="7">
        <f t="shared" si="58"/>
        <v>0</v>
      </c>
      <c r="N104" s="7">
        <f t="shared" si="58"/>
        <v>0</v>
      </c>
      <c r="O104" s="7">
        <f t="shared" si="58"/>
        <v>0</v>
      </c>
      <c r="P104" s="7">
        <f t="shared" si="58"/>
        <v>0</v>
      </c>
      <c r="Q104" s="7">
        <f t="shared" si="58"/>
        <v>0</v>
      </c>
      <c r="R104" s="7">
        <f t="shared" si="58"/>
        <v>0</v>
      </c>
      <c r="T104" s="7"/>
    </row>
    <row r="105" spans="2:20" ht="18" hidden="1" customHeight="1" x14ac:dyDescent="0.2">
      <c r="E105" s="10" t="s">
        <v>28</v>
      </c>
      <c r="I105" s="7">
        <f t="shared" si="58"/>
        <v>0</v>
      </c>
      <c r="J105" s="7">
        <f t="shared" si="58"/>
        <v>0</v>
      </c>
      <c r="K105" s="7">
        <f t="shared" si="58"/>
        <v>0</v>
      </c>
      <c r="L105" s="7">
        <f t="shared" si="58"/>
        <v>0</v>
      </c>
      <c r="M105" s="7">
        <f t="shared" si="58"/>
        <v>0</v>
      </c>
      <c r="N105" s="7">
        <f t="shared" si="58"/>
        <v>0</v>
      </c>
      <c r="O105" s="7">
        <f t="shared" si="58"/>
        <v>0</v>
      </c>
      <c r="P105" s="7">
        <f t="shared" si="58"/>
        <v>0</v>
      </c>
      <c r="Q105" s="7">
        <f t="shared" si="58"/>
        <v>0</v>
      </c>
      <c r="R105" s="7">
        <f t="shared" si="58"/>
        <v>0</v>
      </c>
    </row>
    <row r="106" spans="2:20" ht="18" hidden="1" customHeight="1" x14ac:dyDescent="0.2">
      <c r="E106" s="10" t="s">
        <v>15</v>
      </c>
      <c r="I106" s="7">
        <f t="shared" si="58"/>
        <v>0</v>
      </c>
      <c r="J106" s="7">
        <f t="shared" si="58"/>
        <v>0</v>
      </c>
      <c r="K106" s="7">
        <f t="shared" si="58"/>
        <v>0</v>
      </c>
      <c r="L106" s="7">
        <f t="shared" si="58"/>
        <v>0</v>
      </c>
      <c r="M106" s="7">
        <f t="shared" si="58"/>
        <v>0</v>
      </c>
      <c r="N106" s="7">
        <f t="shared" si="58"/>
        <v>0</v>
      </c>
      <c r="O106" s="7">
        <f t="shared" si="58"/>
        <v>0</v>
      </c>
      <c r="P106" s="7">
        <f t="shared" si="58"/>
        <v>0</v>
      </c>
      <c r="Q106" s="7">
        <f t="shared" si="58"/>
        <v>0</v>
      </c>
      <c r="R106" s="7">
        <f t="shared" si="58"/>
        <v>0</v>
      </c>
    </row>
    <row r="107" spans="2:20" ht="18" hidden="1" customHeight="1" x14ac:dyDescent="0.2">
      <c r="E107" s="10" t="s">
        <v>16</v>
      </c>
      <c r="I107" s="7">
        <f t="shared" si="58"/>
        <v>0</v>
      </c>
      <c r="J107" s="7">
        <f t="shared" si="58"/>
        <v>0</v>
      </c>
      <c r="K107" s="7">
        <f t="shared" si="58"/>
        <v>0</v>
      </c>
      <c r="L107" s="7">
        <f t="shared" si="58"/>
        <v>0</v>
      </c>
      <c r="M107" s="7">
        <f t="shared" si="58"/>
        <v>0</v>
      </c>
      <c r="N107" s="7">
        <f t="shared" si="58"/>
        <v>0</v>
      </c>
      <c r="O107" s="7">
        <f t="shared" si="58"/>
        <v>0</v>
      </c>
      <c r="P107" s="7">
        <f t="shared" si="58"/>
        <v>0</v>
      </c>
      <c r="Q107" s="7">
        <f t="shared" si="58"/>
        <v>0</v>
      </c>
      <c r="R107" s="7">
        <f t="shared" si="58"/>
        <v>0</v>
      </c>
    </row>
    <row r="108" spans="2:20" ht="18" hidden="1" customHeight="1" x14ac:dyDescent="0.2">
      <c r="E108" s="10" t="s">
        <v>17</v>
      </c>
      <c r="I108" s="7">
        <f t="shared" si="58"/>
        <v>0</v>
      </c>
      <c r="J108" s="7">
        <f t="shared" si="58"/>
        <v>0</v>
      </c>
      <c r="K108" s="7">
        <f t="shared" si="58"/>
        <v>0</v>
      </c>
      <c r="L108" s="7">
        <f t="shared" si="58"/>
        <v>0</v>
      </c>
      <c r="M108" s="7">
        <f t="shared" si="58"/>
        <v>0</v>
      </c>
      <c r="N108" s="7">
        <f t="shared" si="58"/>
        <v>0</v>
      </c>
      <c r="O108" s="7">
        <f t="shared" si="58"/>
        <v>0</v>
      </c>
      <c r="P108" s="7">
        <f t="shared" si="58"/>
        <v>0</v>
      </c>
      <c r="Q108" s="7">
        <f t="shared" si="58"/>
        <v>0</v>
      </c>
      <c r="R108" s="7">
        <f t="shared" si="58"/>
        <v>0</v>
      </c>
    </row>
    <row r="109" spans="2:20" ht="18" hidden="1" customHeight="1" x14ac:dyDescent="0.2">
      <c r="E109" s="10" t="s">
        <v>18</v>
      </c>
      <c r="I109" s="7">
        <f t="shared" si="58"/>
        <v>0</v>
      </c>
      <c r="J109" s="7">
        <f t="shared" si="58"/>
        <v>0</v>
      </c>
      <c r="K109" s="7">
        <f t="shared" si="58"/>
        <v>0</v>
      </c>
      <c r="L109" s="7">
        <f t="shared" si="58"/>
        <v>0</v>
      </c>
      <c r="M109" s="7">
        <f t="shared" si="58"/>
        <v>0</v>
      </c>
      <c r="N109" s="7">
        <f t="shared" si="58"/>
        <v>0</v>
      </c>
      <c r="O109" s="7">
        <f t="shared" si="58"/>
        <v>0</v>
      </c>
      <c r="P109" s="7">
        <f t="shared" si="58"/>
        <v>0</v>
      </c>
      <c r="Q109" s="7">
        <f t="shared" si="58"/>
        <v>0</v>
      </c>
      <c r="R109" s="7">
        <f t="shared" si="58"/>
        <v>0</v>
      </c>
    </row>
    <row r="110" spans="2:20" ht="18" hidden="1" customHeight="1" x14ac:dyDescent="0.2">
      <c r="E110" s="10" t="s">
        <v>30</v>
      </c>
      <c r="I110" s="7">
        <f t="shared" si="58"/>
        <v>0</v>
      </c>
      <c r="J110" s="7">
        <f t="shared" si="58"/>
        <v>0</v>
      </c>
      <c r="K110" s="7">
        <f t="shared" si="58"/>
        <v>0</v>
      </c>
      <c r="L110" s="7">
        <f t="shared" si="58"/>
        <v>0</v>
      </c>
      <c r="M110" s="7">
        <f t="shared" si="58"/>
        <v>0</v>
      </c>
      <c r="N110" s="7">
        <f t="shared" si="58"/>
        <v>0</v>
      </c>
      <c r="O110" s="7">
        <f t="shared" si="58"/>
        <v>0</v>
      </c>
      <c r="P110" s="7">
        <f t="shared" si="58"/>
        <v>0</v>
      </c>
      <c r="Q110" s="7">
        <f t="shared" si="58"/>
        <v>0</v>
      </c>
      <c r="R110" s="7">
        <f t="shared" si="58"/>
        <v>0</v>
      </c>
    </row>
    <row r="111" spans="2:20" ht="18" hidden="1" customHeight="1" x14ac:dyDescent="0.2">
      <c r="E111" s="10" t="s">
        <v>19</v>
      </c>
      <c r="I111" s="7">
        <f t="shared" si="58"/>
        <v>0</v>
      </c>
      <c r="J111" s="7">
        <f t="shared" si="58"/>
        <v>0</v>
      </c>
      <c r="K111" s="7">
        <f t="shared" si="58"/>
        <v>0</v>
      </c>
      <c r="L111" s="7">
        <f t="shared" si="58"/>
        <v>0</v>
      </c>
      <c r="M111" s="7">
        <f t="shared" si="58"/>
        <v>0</v>
      </c>
      <c r="N111" s="7">
        <f t="shared" si="58"/>
        <v>0</v>
      </c>
      <c r="O111" s="7">
        <f t="shared" si="58"/>
        <v>0</v>
      </c>
      <c r="P111" s="7">
        <f t="shared" si="58"/>
        <v>0</v>
      </c>
      <c r="Q111" s="7">
        <f t="shared" si="58"/>
        <v>0</v>
      </c>
      <c r="R111" s="7">
        <f t="shared" si="58"/>
        <v>0</v>
      </c>
    </row>
    <row r="112" spans="2:20" ht="18" hidden="1" customHeight="1" x14ac:dyDescent="0.2">
      <c r="E112" s="10" t="s">
        <v>20</v>
      </c>
      <c r="I112" s="7">
        <f t="shared" si="58"/>
        <v>0</v>
      </c>
      <c r="J112" s="7">
        <f t="shared" si="58"/>
        <v>0</v>
      </c>
      <c r="K112" s="7">
        <f t="shared" si="58"/>
        <v>0</v>
      </c>
      <c r="L112" s="7">
        <f t="shared" si="58"/>
        <v>0</v>
      </c>
      <c r="M112" s="7">
        <f t="shared" si="58"/>
        <v>0</v>
      </c>
      <c r="N112" s="7">
        <f t="shared" si="58"/>
        <v>0</v>
      </c>
      <c r="O112" s="7">
        <f t="shared" si="58"/>
        <v>0</v>
      </c>
      <c r="P112" s="7">
        <f t="shared" si="58"/>
        <v>0</v>
      </c>
      <c r="Q112" s="7">
        <f t="shared" si="58"/>
        <v>0</v>
      </c>
      <c r="R112" s="7">
        <f t="shared" si="58"/>
        <v>0</v>
      </c>
    </row>
    <row r="113" spans="4:22" ht="18" hidden="1" customHeight="1" x14ac:dyDescent="0.2">
      <c r="E113" s="10" t="s">
        <v>21</v>
      </c>
      <c r="I113" s="7">
        <f t="shared" si="58"/>
        <v>0</v>
      </c>
      <c r="J113" s="7">
        <f t="shared" si="58"/>
        <v>0</v>
      </c>
      <c r="K113" s="7">
        <f t="shared" si="58"/>
        <v>0</v>
      </c>
      <c r="L113" s="7">
        <f t="shared" si="58"/>
        <v>0</v>
      </c>
      <c r="M113" s="7">
        <f t="shared" si="58"/>
        <v>0</v>
      </c>
      <c r="N113" s="7">
        <f t="shared" si="58"/>
        <v>0</v>
      </c>
      <c r="O113" s="7">
        <f t="shared" si="58"/>
        <v>0</v>
      </c>
      <c r="P113" s="7">
        <f t="shared" si="58"/>
        <v>0</v>
      </c>
      <c r="Q113" s="7">
        <f t="shared" si="58"/>
        <v>0</v>
      </c>
      <c r="R113" s="7">
        <f t="shared" si="58"/>
        <v>0</v>
      </c>
    </row>
    <row r="114" spans="4:22" ht="18" hidden="1" customHeight="1" x14ac:dyDescent="0.2">
      <c r="E114" s="10" t="s">
        <v>22</v>
      </c>
      <c r="I114" s="7">
        <f t="shared" ref="I114:R119" si="59">SUMIFS(I$13:I$50,$B$13:$B$50,$E114)</f>
        <v>0</v>
      </c>
      <c r="J114" s="7">
        <f t="shared" si="59"/>
        <v>0</v>
      </c>
      <c r="K114" s="7">
        <f t="shared" si="59"/>
        <v>0</v>
      </c>
      <c r="L114" s="7">
        <f t="shared" si="59"/>
        <v>0</v>
      </c>
      <c r="M114" s="7">
        <f t="shared" si="59"/>
        <v>0</v>
      </c>
      <c r="N114" s="7">
        <f t="shared" si="59"/>
        <v>0</v>
      </c>
      <c r="O114" s="7">
        <f t="shared" si="59"/>
        <v>0</v>
      </c>
      <c r="P114" s="7">
        <f t="shared" si="59"/>
        <v>0</v>
      </c>
      <c r="Q114" s="7">
        <f t="shared" si="59"/>
        <v>0</v>
      </c>
      <c r="R114" s="7">
        <f t="shared" si="59"/>
        <v>0</v>
      </c>
    </row>
    <row r="115" spans="4:22" ht="18" hidden="1" customHeight="1" x14ac:dyDescent="0.2">
      <c r="E115" s="10" t="s">
        <v>23</v>
      </c>
      <c r="I115" s="7">
        <f t="shared" si="59"/>
        <v>0</v>
      </c>
      <c r="J115" s="7">
        <f t="shared" si="59"/>
        <v>0</v>
      </c>
      <c r="K115" s="7">
        <f t="shared" si="59"/>
        <v>0</v>
      </c>
      <c r="L115" s="7">
        <f t="shared" si="59"/>
        <v>0</v>
      </c>
      <c r="M115" s="7">
        <f t="shared" si="59"/>
        <v>0</v>
      </c>
      <c r="N115" s="7">
        <f t="shared" si="59"/>
        <v>0</v>
      </c>
      <c r="O115" s="7">
        <f t="shared" si="59"/>
        <v>0</v>
      </c>
      <c r="P115" s="7">
        <f t="shared" si="59"/>
        <v>0</v>
      </c>
      <c r="Q115" s="7">
        <f t="shared" si="59"/>
        <v>0</v>
      </c>
      <c r="R115" s="7">
        <f t="shared" si="59"/>
        <v>0</v>
      </c>
    </row>
    <row r="116" spans="4:22" ht="18" hidden="1" customHeight="1" x14ac:dyDescent="0.2">
      <c r="E116" s="10" t="s">
        <v>24</v>
      </c>
      <c r="I116" s="7">
        <f t="shared" si="59"/>
        <v>0</v>
      </c>
      <c r="J116" s="7">
        <f t="shared" si="59"/>
        <v>0</v>
      </c>
      <c r="K116" s="7">
        <f t="shared" si="59"/>
        <v>0</v>
      </c>
      <c r="L116" s="7">
        <f t="shared" si="59"/>
        <v>0</v>
      </c>
      <c r="M116" s="7">
        <f t="shared" si="59"/>
        <v>0</v>
      </c>
      <c r="N116" s="7">
        <f t="shared" si="59"/>
        <v>0</v>
      </c>
      <c r="O116" s="7">
        <f t="shared" si="59"/>
        <v>0</v>
      </c>
      <c r="P116" s="7">
        <f t="shared" si="59"/>
        <v>0</v>
      </c>
      <c r="Q116" s="7">
        <f t="shared" si="59"/>
        <v>0</v>
      </c>
      <c r="R116" s="7">
        <f t="shared" si="59"/>
        <v>0</v>
      </c>
      <c r="S116" s="24"/>
      <c r="U116" s="24"/>
      <c r="V116" s="24"/>
    </row>
    <row r="117" spans="4:22" ht="18" hidden="1" customHeight="1" x14ac:dyDescent="0.2">
      <c r="E117" s="10" t="s">
        <v>25</v>
      </c>
      <c r="I117" s="7">
        <f t="shared" si="59"/>
        <v>0</v>
      </c>
      <c r="J117" s="7">
        <f t="shared" si="59"/>
        <v>0</v>
      </c>
      <c r="K117" s="7">
        <f t="shared" si="59"/>
        <v>0</v>
      </c>
      <c r="L117" s="7">
        <f t="shared" si="59"/>
        <v>0</v>
      </c>
      <c r="M117" s="7">
        <f t="shared" si="59"/>
        <v>0</v>
      </c>
      <c r="N117" s="7">
        <f t="shared" si="59"/>
        <v>0</v>
      </c>
      <c r="O117" s="7">
        <f t="shared" si="59"/>
        <v>0</v>
      </c>
      <c r="P117" s="7">
        <f t="shared" si="59"/>
        <v>0</v>
      </c>
      <c r="Q117" s="7">
        <f t="shared" si="59"/>
        <v>0</v>
      </c>
      <c r="R117" s="7">
        <f t="shared" si="59"/>
        <v>0</v>
      </c>
      <c r="S117" s="24"/>
      <c r="V117" s="24"/>
    </row>
    <row r="118" spans="4:22" ht="18" hidden="1" customHeight="1" x14ac:dyDescent="0.2">
      <c r="E118" s="10" t="s">
        <v>26</v>
      </c>
      <c r="I118" s="7">
        <f t="shared" si="59"/>
        <v>0</v>
      </c>
      <c r="J118" s="7">
        <f t="shared" si="59"/>
        <v>0</v>
      </c>
      <c r="K118" s="7">
        <f t="shared" si="59"/>
        <v>0</v>
      </c>
      <c r="L118" s="7">
        <f t="shared" si="59"/>
        <v>0</v>
      </c>
      <c r="M118" s="7">
        <f t="shared" si="59"/>
        <v>0</v>
      </c>
      <c r="N118" s="7">
        <f t="shared" si="59"/>
        <v>0</v>
      </c>
      <c r="O118" s="7">
        <f t="shared" si="59"/>
        <v>0</v>
      </c>
      <c r="P118" s="7">
        <f t="shared" si="59"/>
        <v>0</v>
      </c>
      <c r="Q118" s="7">
        <f t="shared" si="59"/>
        <v>0</v>
      </c>
      <c r="R118" s="7">
        <f t="shared" si="59"/>
        <v>0</v>
      </c>
    </row>
    <row r="119" spans="4:22" ht="18" hidden="1" customHeight="1" x14ac:dyDescent="0.2">
      <c r="E119" s="10" t="s">
        <v>29</v>
      </c>
      <c r="I119" s="7">
        <f t="shared" si="59"/>
        <v>0</v>
      </c>
      <c r="J119" s="7">
        <f t="shared" si="59"/>
        <v>0</v>
      </c>
      <c r="K119" s="7">
        <f t="shared" si="59"/>
        <v>0</v>
      </c>
      <c r="L119" s="7">
        <f t="shared" si="59"/>
        <v>0</v>
      </c>
      <c r="M119" s="7">
        <f t="shared" si="59"/>
        <v>0</v>
      </c>
      <c r="N119" s="7">
        <f t="shared" si="59"/>
        <v>0</v>
      </c>
      <c r="O119" s="7">
        <f t="shared" si="59"/>
        <v>0</v>
      </c>
      <c r="P119" s="7">
        <f t="shared" si="59"/>
        <v>0</v>
      </c>
      <c r="Q119" s="7">
        <f t="shared" si="59"/>
        <v>0</v>
      </c>
      <c r="R119" s="7">
        <f t="shared" si="59"/>
        <v>0</v>
      </c>
    </row>
    <row r="120" spans="4:22" s="16" customFormat="1" ht="18" hidden="1" customHeight="1" x14ac:dyDescent="0.25">
      <c r="D120" s="36"/>
      <c r="E120" s="5" t="s">
        <v>47</v>
      </c>
      <c r="H120" s="37"/>
      <c r="I120" s="6">
        <f>SUM(I121:I136)</f>
        <v>0</v>
      </c>
      <c r="J120" s="6">
        <f t="shared" ref="J120:R120" si="60">SUM(J121:J136)</f>
        <v>0</v>
      </c>
      <c r="K120" s="6">
        <f t="shared" si="60"/>
        <v>0</v>
      </c>
      <c r="L120" s="6">
        <f t="shared" si="60"/>
        <v>0</v>
      </c>
      <c r="M120" s="6">
        <f t="shared" si="60"/>
        <v>0</v>
      </c>
      <c r="N120" s="6">
        <f t="shared" si="60"/>
        <v>0</v>
      </c>
      <c r="O120" s="6">
        <f t="shared" si="60"/>
        <v>0</v>
      </c>
      <c r="P120" s="6">
        <f t="shared" si="60"/>
        <v>0</v>
      </c>
      <c r="Q120" s="6">
        <f t="shared" si="60"/>
        <v>0</v>
      </c>
      <c r="R120" s="6">
        <f t="shared" si="60"/>
        <v>0</v>
      </c>
      <c r="T120" s="17"/>
    </row>
    <row r="121" spans="4:22" ht="18" hidden="1" customHeight="1" x14ac:dyDescent="0.2">
      <c r="E121" s="4" t="s">
        <v>27</v>
      </c>
      <c r="I121" s="8">
        <f t="shared" ref="I121:R130" si="61">SUMIFS(I$51:I$75,$B$51:$B$75,$E121)</f>
        <v>0</v>
      </c>
      <c r="J121" s="8">
        <f t="shared" si="61"/>
        <v>0</v>
      </c>
      <c r="K121" s="8">
        <f t="shared" si="61"/>
        <v>0</v>
      </c>
      <c r="L121" s="8">
        <f t="shared" si="61"/>
        <v>0</v>
      </c>
      <c r="M121" s="9">
        <f t="shared" si="61"/>
        <v>0</v>
      </c>
      <c r="N121" s="8">
        <f t="shared" si="61"/>
        <v>0</v>
      </c>
      <c r="O121" s="8">
        <f t="shared" si="61"/>
        <v>0</v>
      </c>
      <c r="P121" s="8">
        <f t="shared" si="61"/>
        <v>0</v>
      </c>
      <c r="Q121" s="8">
        <f t="shared" si="61"/>
        <v>0</v>
      </c>
      <c r="R121" s="8">
        <f t="shared" si="61"/>
        <v>0</v>
      </c>
    </row>
    <row r="122" spans="4:22" ht="18" hidden="1" customHeight="1" x14ac:dyDescent="0.2">
      <c r="E122" s="10" t="s">
        <v>28</v>
      </c>
      <c r="I122" s="8">
        <f t="shared" si="61"/>
        <v>0</v>
      </c>
      <c r="J122" s="8">
        <f t="shared" si="61"/>
        <v>0</v>
      </c>
      <c r="K122" s="8">
        <f t="shared" si="61"/>
        <v>0</v>
      </c>
      <c r="L122" s="8">
        <f t="shared" si="61"/>
        <v>0</v>
      </c>
      <c r="M122" s="8">
        <f t="shared" si="61"/>
        <v>0</v>
      </c>
      <c r="N122" s="8">
        <f t="shared" si="61"/>
        <v>0</v>
      </c>
      <c r="O122" s="8">
        <f t="shared" si="61"/>
        <v>0</v>
      </c>
      <c r="P122" s="8">
        <f t="shared" si="61"/>
        <v>0</v>
      </c>
      <c r="Q122" s="8">
        <f t="shared" si="61"/>
        <v>0</v>
      </c>
      <c r="R122" s="8">
        <f t="shared" si="61"/>
        <v>0</v>
      </c>
    </row>
    <row r="123" spans="4:22" ht="18" hidden="1" customHeight="1" x14ac:dyDescent="0.2">
      <c r="E123" s="10" t="s">
        <v>15</v>
      </c>
      <c r="I123" s="8">
        <f t="shared" si="61"/>
        <v>0</v>
      </c>
      <c r="J123" s="8">
        <f t="shared" si="61"/>
        <v>0</v>
      </c>
      <c r="K123" s="8">
        <f t="shared" si="61"/>
        <v>0</v>
      </c>
      <c r="L123" s="8">
        <f t="shared" si="61"/>
        <v>0</v>
      </c>
      <c r="M123" s="8">
        <f t="shared" si="61"/>
        <v>0</v>
      </c>
      <c r="N123" s="8">
        <f t="shared" si="61"/>
        <v>0</v>
      </c>
      <c r="O123" s="8">
        <f t="shared" si="61"/>
        <v>0</v>
      </c>
      <c r="P123" s="8">
        <f t="shared" si="61"/>
        <v>0</v>
      </c>
      <c r="Q123" s="8">
        <f t="shared" si="61"/>
        <v>0</v>
      </c>
      <c r="R123" s="8">
        <f t="shared" si="61"/>
        <v>0</v>
      </c>
    </row>
    <row r="124" spans="4:22" ht="18" hidden="1" customHeight="1" x14ac:dyDescent="0.2">
      <c r="E124" s="10" t="s">
        <v>16</v>
      </c>
      <c r="I124" s="8">
        <f t="shared" si="61"/>
        <v>0</v>
      </c>
      <c r="J124" s="8">
        <f t="shared" si="61"/>
        <v>0</v>
      </c>
      <c r="K124" s="8">
        <f t="shared" si="61"/>
        <v>0</v>
      </c>
      <c r="L124" s="8">
        <f t="shared" si="61"/>
        <v>0</v>
      </c>
      <c r="M124" s="8">
        <f t="shared" si="61"/>
        <v>0</v>
      </c>
      <c r="N124" s="8">
        <f t="shared" si="61"/>
        <v>0</v>
      </c>
      <c r="O124" s="8">
        <f t="shared" si="61"/>
        <v>0</v>
      </c>
      <c r="P124" s="8">
        <f t="shared" si="61"/>
        <v>0</v>
      </c>
      <c r="Q124" s="8">
        <f t="shared" si="61"/>
        <v>0</v>
      </c>
      <c r="R124" s="8">
        <f t="shared" si="61"/>
        <v>0</v>
      </c>
    </row>
    <row r="125" spans="4:22" ht="18" hidden="1" customHeight="1" x14ac:dyDescent="0.2">
      <c r="E125" s="10" t="s">
        <v>17</v>
      </c>
      <c r="I125" s="8">
        <f t="shared" si="61"/>
        <v>0</v>
      </c>
      <c r="J125" s="8">
        <f t="shared" si="61"/>
        <v>0</v>
      </c>
      <c r="K125" s="8">
        <f t="shared" si="61"/>
        <v>0</v>
      </c>
      <c r="L125" s="8">
        <f t="shared" si="61"/>
        <v>0</v>
      </c>
      <c r="M125" s="8">
        <f t="shared" si="61"/>
        <v>0</v>
      </c>
      <c r="N125" s="8">
        <f t="shared" si="61"/>
        <v>0</v>
      </c>
      <c r="O125" s="8">
        <f t="shared" si="61"/>
        <v>0</v>
      </c>
      <c r="P125" s="8">
        <f t="shared" si="61"/>
        <v>0</v>
      </c>
      <c r="Q125" s="8">
        <f t="shared" si="61"/>
        <v>0</v>
      </c>
      <c r="R125" s="8">
        <f t="shared" si="61"/>
        <v>0</v>
      </c>
    </row>
    <row r="126" spans="4:22" ht="18" hidden="1" customHeight="1" x14ac:dyDescent="0.2">
      <c r="E126" s="10" t="s">
        <v>18</v>
      </c>
      <c r="I126" s="8">
        <f t="shared" si="61"/>
        <v>0</v>
      </c>
      <c r="J126" s="8">
        <f t="shared" si="61"/>
        <v>0</v>
      </c>
      <c r="K126" s="8">
        <f t="shared" si="61"/>
        <v>0</v>
      </c>
      <c r="L126" s="8">
        <f t="shared" si="61"/>
        <v>0</v>
      </c>
      <c r="M126" s="8">
        <f t="shared" si="61"/>
        <v>0</v>
      </c>
      <c r="N126" s="8">
        <f t="shared" si="61"/>
        <v>0</v>
      </c>
      <c r="O126" s="8">
        <f t="shared" si="61"/>
        <v>0</v>
      </c>
      <c r="P126" s="8">
        <f t="shared" si="61"/>
        <v>0</v>
      </c>
      <c r="Q126" s="8">
        <f t="shared" si="61"/>
        <v>0</v>
      </c>
      <c r="R126" s="8">
        <f t="shared" si="61"/>
        <v>0</v>
      </c>
    </row>
    <row r="127" spans="4:22" ht="18" hidden="1" customHeight="1" x14ac:dyDescent="0.2">
      <c r="E127" s="10" t="s">
        <v>30</v>
      </c>
      <c r="I127" s="8">
        <f t="shared" si="61"/>
        <v>0</v>
      </c>
      <c r="J127" s="8">
        <f t="shared" si="61"/>
        <v>0</v>
      </c>
      <c r="K127" s="8">
        <f t="shared" si="61"/>
        <v>0</v>
      </c>
      <c r="L127" s="8">
        <f t="shared" si="61"/>
        <v>0</v>
      </c>
      <c r="M127" s="8">
        <f t="shared" si="61"/>
        <v>0</v>
      </c>
      <c r="N127" s="8">
        <f t="shared" si="61"/>
        <v>0</v>
      </c>
      <c r="O127" s="8">
        <f t="shared" si="61"/>
        <v>0</v>
      </c>
      <c r="P127" s="8">
        <f t="shared" si="61"/>
        <v>0</v>
      </c>
      <c r="Q127" s="8">
        <f t="shared" si="61"/>
        <v>0</v>
      </c>
      <c r="R127" s="8">
        <f t="shared" si="61"/>
        <v>0</v>
      </c>
    </row>
    <row r="128" spans="4:22" ht="18" hidden="1" customHeight="1" x14ac:dyDescent="0.2">
      <c r="E128" s="10" t="s">
        <v>19</v>
      </c>
      <c r="I128" s="8">
        <f t="shared" si="61"/>
        <v>0</v>
      </c>
      <c r="J128" s="8">
        <f t="shared" si="61"/>
        <v>0</v>
      </c>
      <c r="K128" s="8">
        <f t="shared" si="61"/>
        <v>0</v>
      </c>
      <c r="L128" s="8">
        <f t="shared" si="61"/>
        <v>0</v>
      </c>
      <c r="M128" s="8">
        <f t="shared" si="61"/>
        <v>0</v>
      </c>
      <c r="N128" s="8">
        <f t="shared" si="61"/>
        <v>0</v>
      </c>
      <c r="O128" s="8">
        <f t="shared" si="61"/>
        <v>0</v>
      </c>
      <c r="P128" s="8">
        <f t="shared" si="61"/>
        <v>0</v>
      </c>
      <c r="Q128" s="8">
        <f t="shared" si="61"/>
        <v>0</v>
      </c>
      <c r="R128" s="8">
        <f t="shared" si="61"/>
        <v>0</v>
      </c>
    </row>
    <row r="129" spans="4:20" ht="18" hidden="1" customHeight="1" x14ac:dyDescent="0.2">
      <c r="E129" s="10" t="s">
        <v>20</v>
      </c>
      <c r="I129" s="8">
        <f t="shared" si="61"/>
        <v>0</v>
      </c>
      <c r="J129" s="8">
        <f t="shared" si="61"/>
        <v>0</v>
      </c>
      <c r="K129" s="8">
        <f t="shared" si="61"/>
        <v>0</v>
      </c>
      <c r="L129" s="8">
        <f t="shared" si="61"/>
        <v>0</v>
      </c>
      <c r="M129" s="8">
        <f t="shared" si="61"/>
        <v>0</v>
      </c>
      <c r="N129" s="8">
        <f t="shared" si="61"/>
        <v>0</v>
      </c>
      <c r="O129" s="8">
        <f t="shared" si="61"/>
        <v>0</v>
      </c>
      <c r="P129" s="8">
        <f t="shared" si="61"/>
        <v>0</v>
      </c>
      <c r="Q129" s="8">
        <f t="shared" si="61"/>
        <v>0</v>
      </c>
      <c r="R129" s="8">
        <f t="shared" si="61"/>
        <v>0</v>
      </c>
    </row>
    <row r="130" spans="4:20" ht="18" hidden="1" customHeight="1" x14ac:dyDescent="0.2">
      <c r="E130" s="10" t="s">
        <v>21</v>
      </c>
      <c r="I130" s="8">
        <f t="shared" si="61"/>
        <v>0</v>
      </c>
      <c r="J130" s="8">
        <f t="shared" si="61"/>
        <v>0</v>
      </c>
      <c r="K130" s="8">
        <f t="shared" si="61"/>
        <v>0</v>
      </c>
      <c r="L130" s="8">
        <f t="shared" si="61"/>
        <v>0</v>
      </c>
      <c r="M130" s="8">
        <f t="shared" si="61"/>
        <v>0</v>
      </c>
      <c r="N130" s="8">
        <f t="shared" si="61"/>
        <v>0</v>
      </c>
      <c r="O130" s="8">
        <f t="shared" si="61"/>
        <v>0</v>
      </c>
      <c r="P130" s="8">
        <f t="shared" si="61"/>
        <v>0</v>
      </c>
      <c r="Q130" s="8">
        <f t="shared" si="61"/>
        <v>0</v>
      </c>
      <c r="R130" s="8">
        <f t="shared" si="61"/>
        <v>0</v>
      </c>
    </row>
    <row r="131" spans="4:20" ht="18" hidden="1" customHeight="1" x14ac:dyDescent="0.2">
      <c r="E131" s="10" t="s">
        <v>22</v>
      </c>
      <c r="I131" s="8">
        <f t="shared" ref="I131:R136" si="62">SUMIFS(I$51:I$75,$B$51:$B$75,$E131)</f>
        <v>0</v>
      </c>
      <c r="J131" s="8">
        <f t="shared" si="62"/>
        <v>0</v>
      </c>
      <c r="K131" s="8">
        <f t="shared" si="62"/>
        <v>0</v>
      </c>
      <c r="L131" s="8">
        <f t="shared" si="62"/>
        <v>0</v>
      </c>
      <c r="M131" s="8">
        <f t="shared" si="62"/>
        <v>0</v>
      </c>
      <c r="N131" s="8">
        <f t="shared" si="62"/>
        <v>0</v>
      </c>
      <c r="O131" s="8">
        <f t="shared" si="62"/>
        <v>0</v>
      </c>
      <c r="P131" s="8">
        <f t="shared" si="62"/>
        <v>0</v>
      </c>
      <c r="Q131" s="8">
        <f t="shared" si="62"/>
        <v>0</v>
      </c>
      <c r="R131" s="8">
        <f t="shared" si="62"/>
        <v>0</v>
      </c>
    </row>
    <row r="132" spans="4:20" ht="18" hidden="1" customHeight="1" x14ac:dyDescent="0.2">
      <c r="E132" s="10" t="s">
        <v>23</v>
      </c>
      <c r="I132" s="8">
        <f t="shared" si="62"/>
        <v>0</v>
      </c>
      <c r="J132" s="8">
        <f t="shared" si="62"/>
        <v>0</v>
      </c>
      <c r="K132" s="8">
        <f t="shared" si="62"/>
        <v>0</v>
      </c>
      <c r="L132" s="8">
        <f t="shared" si="62"/>
        <v>0</v>
      </c>
      <c r="M132" s="8">
        <f t="shared" si="62"/>
        <v>0</v>
      </c>
      <c r="N132" s="8">
        <f t="shared" si="62"/>
        <v>0</v>
      </c>
      <c r="O132" s="8">
        <f t="shared" si="62"/>
        <v>0</v>
      </c>
      <c r="P132" s="8">
        <f t="shared" si="62"/>
        <v>0</v>
      </c>
      <c r="Q132" s="8">
        <f t="shared" si="62"/>
        <v>0</v>
      </c>
      <c r="R132" s="8">
        <f t="shared" si="62"/>
        <v>0</v>
      </c>
    </row>
    <row r="133" spans="4:20" ht="18" hidden="1" customHeight="1" x14ac:dyDescent="0.2">
      <c r="E133" s="10" t="s">
        <v>24</v>
      </c>
      <c r="I133" s="8">
        <f t="shared" si="62"/>
        <v>0</v>
      </c>
      <c r="J133" s="8">
        <f t="shared" si="62"/>
        <v>0</v>
      </c>
      <c r="K133" s="8">
        <f t="shared" si="62"/>
        <v>0</v>
      </c>
      <c r="L133" s="8">
        <f t="shared" si="62"/>
        <v>0</v>
      </c>
      <c r="M133" s="8">
        <f t="shared" si="62"/>
        <v>0</v>
      </c>
      <c r="N133" s="8">
        <f t="shared" si="62"/>
        <v>0</v>
      </c>
      <c r="O133" s="8">
        <f t="shared" si="62"/>
        <v>0</v>
      </c>
      <c r="P133" s="8">
        <f t="shared" si="62"/>
        <v>0</v>
      </c>
      <c r="Q133" s="8">
        <f t="shared" si="62"/>
        <v>0</v>
      </c>
      <c r="R133" s="8">
        <f t="shared" si="62"/>
        <v>0</v>
      </c>
    </row>
    <row r="134" spans="4:20" ht="18" hidden="1" customHeight="1" x14ac:dyDescent="0.2">
      <c r="E134" s="10" t="s">
        <v>25</v>
      </c>
      <c r="I134" s="8">
        <f t="shared" si="62"/>
        <v>0</v>
      </c>
      <c r="J134" s="8">
        <f t="shared" si="62"/>
        <v>0</v>
      </c>
      <c r="K134" s="8">
        <f t="shared" si="62"/>
        <v>0</v>
      </c>
      <c r="L134" s="8">
        <f t="shared" si="62"/>
        <v>0</v>
      </c>
      <c r="M134" s="9">
        <f t="shared" si="62"/>
        <v>0</v>
      </c>
      <c r="N134" s="8">
        <f t="shared" si="62"/>
        <v>0</v>
      </c>
      <c r="O134" s="8">
        <f t="shared" si="62"/>
        <v>0</v>
      </c>
      <c r="P134" s="8">
        <f t="shared" si="62"/>
        <v>0</v>
      </c>
      <c r="Q134" s="8">
        <f t="shared" si="62"/>
        <v>0</v>
      </c>
      <c r="R134" s="8">
        <f t="shared" si="62"/>
        <v>0</v>
      </c>
    </row>
    <row r="135" spans="4:20" ht="18" hidden="1" customHeight="1" x14ac:dyDescent="0.2">
      <c r="E135" s="10" t="s">
        <v>26</v>
      </c>
      <c r="I135" s="8">
        <f t="shared" si="62"/>
        <v>0</v>
      </c>
      <c r="J135" s="8">
        <f t="shared" si="62"/>
        <v>0</v>
      </c>
      <c r="K135" s="8">
        <f t="shared" si="62"/>
        <v>0</v>
      </c>
      <c r="L135" s="8">
        <f t="shared" si="62"/>
        <v>0</v>
      </c>
      <c r="M135" s="8">
        <f t="shared" si="62"/>
        <v>0</v>
      </c>
      <c r="N135" s="8">
        <f t="shared" si="62"/>
        <v>0</v>
      </c>
      <c r="O135" s="8">
        <f t="shared" si="62"/>
        <v>0</v>
      </c>
      <c r="P135" s="8">
        <f t="shared" si="62"/>
        <v>0</v>
      </c>
      <c r="Q135" s="8">
        <f t="shared" si="62"/>
        <v>0</v>
      </c>
      <c r="R135" s="8">
        <f t="shared" si="62"/>
        <v>0</v>
      </c>
    </row>
    <row r="136" spans="4:20" ht="18" hidden="1" customHeight="1" x14ac:dyDescent="0.2">
      <c r="E136" s="10" t="s">
        <v>29</v>
      </c>
      <c r="I136" s="8">
        <f t="shared" si="62"/>
        <v>0</v>
      </c>
      <c r="J136" s="8">
        <f t="shared" si="62"/>
        <v>0</v>
      </c>
      <c r="K136" s="8">
        <f t="shared" si="62"/>
        <v>0</v>
      </c>
      <c r="L136" s="8">
        <f t="shared" si="62"/>
        <v>0</v>
      </c>
      <c r="M136" s="8">
        <f t="shared" si="62"/>
        <v>0</v>
      </c>
      <c r="N136" s="8">
        <f t="shared" si="62"/>
        <v>0</v>
      </c>
      <c r="O136" s="8">
        <f t="shared" si="62"/>
        <v>0</v>
      </c>
      <c r="P136" s="8">
        <f t="shared" si="62"/>
        <v>0</v>
      </c>
      <c r="Q136" s="8">
        <f t="shared" si="62"/>
        <v>0</v>
      </c>
      <c r="R136" s="8">
        <f t="shared" si="62"/>
        <v>0</v>
      </c>
    </row>
    <row r="137" spans="4:20" s="16" customFormat="1" ht="18" hidden="1" customHeight="1" x14ac:dyDescent="0.25">
      <c r="D137" s="36"/>
      <c r="E137" s="38" t="s">
        <v>6</v>
      </c>
      <c r="H137" s="37"/>
      <c r="I137" s="6">
        <f>SUM(I138:I153)</f>
        <v>0</v>
      </c>
      <c r="J137" s="6">
        <f t="shared" ref="J137:R137" si="63">SUM(J138:J153)</f>
        <v>0</v>
      </c>
      <c r="K137" s="6">
        <f t="shared" si="63"/>
        <v>0</v>
      </c>
      <c r="L137" s="6">
        <f t="shared" si="63"/>
        <v>0</v>
      </c>
      <c r="M137" s="6">
        <f t="shared" si="63"/>
        <v>0</v>
      </c>
      <c r="N137" s="6">
        <f t="shared" si="63"/>
        <v>0</v>
      </c>
      <c r="O137" s="6">
        <f t="shared" si="63"/>
        <v>0</v>
      </c>
      <c r="P137" s="6">
        <f t="shared" si="63"/>
        <v>0</v>
      </c>
      <c r="Q137" s="6">
        <f t="shared" si="63"/>
        <v>0</v>
      </c>
      <c r="R137" s="6">
        <f t="shared" si="63"/>
        <v>0</v>
      </c>
      <c r="T137" s="17"/>
    </row>
    <row r="138" spans="4:20" ht="18" hidden="1" customHeight="1" x14ac:dyDescent="0.2">
      <c r="E138" s="4" t="s">
        <v>27</v>
      </c>
      <c r="I138" s="8">
        <f t="shared" ref="I138:R147" si="64">SUMIFS(I$83:I$87,$B$83:$B$87,$E138)</f>
        <v>0</v>
      </c>
      <c r="J138" s="8">
        <f t="shared" si="64"/>
        <v>0</v>
      </c>
      <c r="K138" s="8">
        <f t="shared" si="64"/>
        <v>0</v>
      </c>
      <c r="L138" s="8">
        <f t="shared" si="64"/>
        <v>0</v>
      </c>
      <c r="M138" s="8">
        <f t="shared" si="64"/>
        <v>0</v>
      </c>
      <c r="N138" s="8">
        <f t="shared" si="64"/>
        <v>0</v>
      </c>
      <c r="O138" s="8">
        <f t="shared" si="64"/>
        <v>0</v>
      </c>
      <c r="P138" s="8">
        <f t="shared" si="64"/>
        <v>0</v>
      </c>
      <c r="Q138" s="8">
        <f t="shared" si="64"/>
        <v>0</v>
      </c>
      <c r="R138" s="8">
        <f t="shared" si="64"/>
        <v>0</v>
      </c>
    </row>
    <row r="139" spans="4:20" ht="18" hidden="1" customHeight="1" x14ac:dyDescent="0.2">
      <c r="E139" s="10" t="s">
        <v>28</v>
      </c>
      <c r="I139" s="8">
        <f t="shared" si="64"/>
        <v>0</v>
      </c>
      <c r="J139" s="8">
        <f t="shared" si="64"/>
        <v>0</v>
      </c>
      <c r="K139" s="8">
        <f t="shared" si="64"/>
        <v>0</v>
      </c>
      <c r="L139" s="8">
        <f t="shared" si="64"/>
        <v>0</v>
      </c>
      <c r="M139" s="8">
        <f t="shared" si="64"/>
        <v>0</v>
      </c>
      <c r="N139" s="8">
        <f t="shared" si="64"/>
        <v>0</v>
      </c>
      <c r="O139" s="8">
        <f t="shared" si="64"/>
        <v>0</v>
      </c>
      <c r="P139" s="8">
        <f t="shared" si="64"/>
        <v>0</v>
      </c>
      <c r="Q139" s="8">
        <f t="shared" si="64"/>
        <v>0</v>
      </c>
      <c r="R139" s="8">
        <f t="shared" si="64"/>
        <v>0</v>
      </c>
    </row>
    <row r="140" spans="4:20" ht="18" hidden="1" customHeight="1" x14ac:dyDescent="0.2">
      <c r="E140" s="10" t="s">
        <v>15</v>
      </c>
      <c r="I140" s="8">
        <f t="shared" si="64"/>
        <v>0</v>
      </c>
      <c r="J140" s="8">
        <f t="shared" si="64"/>
        <v>0</v>
      </c>
      <c r="K140" s="8">
        <f t="shared" si="64"/>
        <v>0</v>
      </c>
      <c r="L140" s="8">
        <f t="shared" si="64"/>
        <v>0</v>
      </c>
      <c r="M140" s="8">
        <f t="shared" si="64"/>
        <v>0</v>
      </c>
      <c r="N140" s="8">
        <f t="shared" si="64"/>
        <v>0</v>
      </c>
      <c r="O140" s="8">
        <f t="shared" si="64"/>
        <v>0</v>
      </c>
      <c r="P140" s="8">
        <f t="shared" si="64"/>
        <v>0</v>
      </c>
      <c r="Q140" s="8">
        <f t="shared" si="64"/>
        <v>0</v>
      </c>
      <c r="R140" s="8">
        <f t="shared" si="64"/>
        <v>0</v>
      </c>
    </row>
    <row r="141" spans="4:20" ht="18" hidden="1" customHeight="1" x14ac:dyDescent="0.2">
      <c r="E141" s="10" t="s">
        <v>16</v>
      </c>
      <c r="I141" s="8">
        <f t="shared" si="64"/>
        <v>0</v>
      </c>
      <c r="J141" s="8">
        <f t="shared" si="64"/>
        <v>0</v>
      </c>
      <c r="K141" s="8">
        <f t="shared" si="64"/>
        <v>0</v>
      </c>
      <c r="L141" s="8">
        <f t="shared" si="64"/>
        <v>0</v>
      </c>
      <c r="M141" s="8">
        <f t="shared" si="64"/>
        <v>0</v>
      </c>
      <c r="N141" s="8">
        <f t="shared" si="64"/>
        <v>0</v>
      </c>
      <c r="O141" s="8">
        <f t="shared" si="64"/>
        <v>0</v>
      </c>
      <c r="P141" s="8">
        <f t="shared" si="64"/>
        <v>0</v>
      </c>
      <c r="Q141" s="8">
        <f t="shared" si="64"/>
        <v>0</v>
      </c>
      <c r="R141" s="8">
        <f t="shared" si="64"/>
        <v>0</v>
      </c>
    </row>
    <row r="142" spans="4:20" ht="18" hidden="1" customHeight="1" x14ac:dyDescent="0.2">
      <c r="E142" s="10" t="s">
        <v>17</v>
      </c>
      <c r="I142" s="8">
        <f t="shared" si="64"/>
        <v>0</v>
      </c>
      <c r="J142" s="8">
        <f t="shared" si="64"/>
        <v>0</v>
      </c>
      <c r="K142" s="8">
        <f t="shared" si="64"/>
        <v>0</v>
      </c>
      <c r="L142" s="8">
        <f t="shared" si="64"/>
        <v>0</v>
      </c>
      <c r="M142" s="8">
        <f t="shared" si="64"/>
        <v>0</v>
      </c>
      <c r="N142" s="8">
        <f t="shared" si="64"/>
        <v>0</v>
      </c>
      <c r="O142" s="8">
        <f t="shared" si="64"/>
        <v>0</v>
      </c>
      <c r="P142" s="8">
        <f t="shared" si="64"/>
        <v>0</v>
      </c>
      <c r="Q142" s="8">
        <f t="shared" si="64"/>
        <v>0</v>
      </c>
      <c r="R142" s="8">
        <f t="shared" si="64"/>
        <v>0</v>
      </c>
    </row>
    <row r="143" spans="4:20" ht="18" hidden="1" customHeight="1" x14ac:dyDescent="0.2">
      <c r="E143" s="10" t="s">
        <v>18</v>
      </c>
      <c r="I143" s="8">
        <f t="shared" si="64"/>
        <v>0</v>
      </c>
      <c r="J143" s="8">
        <f t="shared" si="64"/>
        <v>0</v>
      </c>
      <c r="K143" s="8">
        <f t="shared" si="64"/>
        <v>0</v>
      </c>
      <c r="L143" s="8">
        <f t="shared" si="64"/>
        <v>0</v>
      </c>
      <c r="M143" s="8">
        <f t="shared" si="64"/>
        <v>0</v>
      </c>
      <c r="N143" s="8">
        <f t="shared" si="64"/>
        <v>0</v>
      </c>
      <c r="O143" s="8">
        <f t="shared" si="64"/>
        <v>0</v>
      </c>
      <c r="P143" s="8">
        <f t="shared" si="64"/>
        <v>0</v>
      </c>
      <c r="Q143" s="8">
        <f t="shared" si="64"/>
        <v>0</v>
      </c>
      <c r="R143" s="8">
        <f t="shared" si="64"/>
        <v>0</v>
      </c>
    </row>
    <row r="144" spans="4:20" ht="18" hidden="1" customHeight="1" x14ac:dyDescent="0.2">
      <c r="E144" s="10" t="s">
        <v>30</v>
      </c>
      <c r="I144" s="8">
        <f t="shared" si="64"/>
        <v>0</v>
      </c>
      <c r="J144" s="8">
        <f t="shared" si="64"/>
        <v>0</v>
      </c>
      <c r="K144" s="8">
        <f t="shared" si="64"/>
        <v>0</v>
      </c>
      <c r="L144" s="8">
        <f t="shared" si="64"/>
        <v>0</v>
      </c>
      <c r="M144" s="8">
        <f t="shared" si="64"/>
        <v>0</v>
      </c>
      <c r="N144" s="8">
        <f t="shared" si="64"/>
        <v>0</v>
      </c>
      <c r="O144" s="8">
        <f t="shared" si="64"/>
        <v>0</v>
      </c>
      <c r="P144" s="8">
        <f t="shared" si="64"/>
        <v>0</v>
      </c>
      <c r="Q144" s="8">
        <f t="shared" si="64"/>
        <v>0</v>
      </c>
      <c r="R144" s="8">
        <f t="shared" si="64"/>
        <v>0</v>
      </c>
    </row>
    <row r="145" spans="4:20" ht="18" hidden="1" customHeight="1" x14ac:dyDescent="0.2">
      <c r="E145" s="10" t="s">
        <v>19</v>
      </c>
      <c r="I145" s="8">
        <f t="shared" si="64"/>
        <v>0</v>
      </c>
      <c r="J145" s="8">
        <f t="shared" si="64"/>
        <v>0</v>
      </c>
      <c r="K145" s="8">
        <f t="shared" si="64"/>
        <v>0</v>
      </c>
      <c r="L145" s="8">
        <f t="shared" si="64"/>
        <v>0</v>
      </c>
      <c r="M145" s="8">
        <f t="shared" si="64"/>
        <v>0</v>
      </c>
      <c r="N145" s="8">
        <f t="shared" si="64"/>
        <v>0</v>
      </c>
      <c r="O145" s="8">
        <f t="shared" si="64"/>
        <v>0</v>
      </c>
      <c r="P145" s="8">
        <f t="shared" si="64"/>
        <v>0</v>
      </c>
      <c r="Q145" s="8">
        <f t="shared" si="64"/>
        <v>0</v>
      </c>
      <c r="R145" s="8">
        <f t="shared" si="64"/>
        <v>0</v>
      </c>
    </row>
    <row r="146" spans="4:20" ht="18" hidden="1" customHeight="1" x14ac:dyDescent="0.2">
      <c r="E146" s="10" t="s">
        <v>20</v>
      </c>
      <c r="I146" s="8">
        <f t="shared" si="64"/>
        <v>0</v>
      </c>
      <c r="J146" s="8">
        <f t="shared" si="64"/>
        <v>0</v>
      </c>
      <c r="K146" s="8">
        <f t="shared" si="64"/>
        <v>0</v>
      </c>
      <c r="L146" s="8">
        <f t="shared" si="64"/>
        <v>0</v>
      </c>
      <c r="M146" s="8">
        <f t="shared" si="64"/>
        <v>0</v>
      </c>
      <c r="N146" s="8">
        <f t="shared" si="64"/>
        <v>0</v>
      </c>
      <c r="O146" s="8">
        <f t="shared" si="64"/>
        <v>0</v>
      </c>
      <c r="P146" s="8">
        <f t="shared" si="64"/>
        <v>0</v>
      </c>
      <c r="Q146" s="8">
        <f t="shared" si="64"/>
        <v>0</v>
      </c>
      <c r="R146" s="8">
        <f t="shared" si="64"/>
        <v>0</v>
      </c>
    </row>
    <row r="147" spans="4:20" ht="18" hidden="1" customHeight="1" x14ac:dyDescent="0.2">
      <c r="E147" s="10" t="s">
        <v>21</v>
      </c>
      <c r="I147" s="8">
        <f t="shared" si="64"/>
        <v>0</v>
      </c>
      <c r="J147" s="8">
        <f t="shared" si="64"/>
        <v>0</v>
      </c>
      <c r="K147" s="8">
        <f t="shared" si="64"/>
        <v>0</v>
      </c>
      <c r="L147" s="8">
        <f t="shared" si="64"/>
        <v>0</v>
      </c>
      <c r="M147" s="8">
        <f t="shared" si="64"/>
        <v>0</v>
      </c>
      <c r="N147" s="8">
        <f t="shared" si="64"/>
        <v>0</v>
      </c>
      <c r="O147" s="8">
        <f t="shared" si="64"/>
        <v>0</v>
      </c>
      <c r="P147" s="8">
        <f t="shared" si="64"/>
        <v>0</v>
      </c>
      <c r="Q147" s="8">
        <f t="shared" si="64"/>
        <v>0</v>
      </c>
      <c r="R147" s="8">
        <f t="shared" si="64"/>
        <v>0</v>
      </c>
    </row>
    <row r="148" spans="4:20" ht="18" hidden="1" customHeight="1" x14ac:dyDescent="0.2">
      <c r="E148" s="10" t="s">
        <v>22</v>
      </c>
      <c r="I148" s="8">
        <f t="shared" ref="I148:R153" si="65">SUMIFS(I$83:I$87,$B$83:$B$87,$E148)</f>
        <v>0</v>
      </c>
      <c r="J148" s="8">
        <f t="shared" si="65"/>
        <v>0</v>
      </c>
      <c r="K148" s="8">
        <f t="shared" si="65"/>
        <v>0</v>
      </c>
      <c r="L148" s="8">
        <f t="shared" si="65"/>
        <v>0</v>
      </c>
      <c r="M148" s="8">
        <f t="shared" si="65"/>
        <v>0</v>
      </c>
      <c r="N148" s="8">
        <f t="shared" si="65"/>
        <v>0</v>
      </c>
      <c r="O148" s="8">
        <f t="shared" si="65"/>
        <v>0</v>
      </c>
      <c r="P148" s="8">
        <f t="shared" si="65"/>
        <v>0</v>
      </c>
      <c r="Q148" s="8">
        <f t="shared" si="65"/>
        <v>0</v>
      </c>
      <c r="R148" s="8">
        <f t="shared" si="65"/>
        <v>0</v>
      </c>
    </row>
    <row r="149" spans="4:20" ht="18" hidden="1" customHeight="1" x14ac:dyDescent="0.2">
      <c r="E149" s="10" t="s">
        <v>23</v>
      </c>
      <c r="I149" s="8">
        <f t="shared" si="65"/>
        <v>0</v>
      </c>
      <c r="J149" s="8">
        <f t="shared" si="65"/>
        <v>0</v>
      </c>
      <c r="K149" s="8">
        <f t="shared" si="65"/>
        <v>0</v>
      </c>
      <c r="L149" s="8">
        <f t="shared" si="65"/>
        <v>0</v>
      </c>
      <c r="M149" s="8">
        <f t="shared" si="65"/>
        <v>0</v>
      </c>
      <c r="N149" s="8">
        <f t="shared" si="65"/>
        <v>0</v>
      </c>
      <c r="O149" s="8">
        <f t="shared" si="65"/>
        <v>0</v>
      </c>
      <c r="P149" s="8">
        <f t="shared" si="65"/>
        <v>0</v>
      </c>
      <c r="Q149" s="8">
        <f t="shared" si="65"/>
        <v>0</v>
      </c>
      <c r="R149" s="8">
        <f t="shared" si="65"/>
        <v>0</v>
      </c>
    </row>
    <row r="150" spans="4:20" ht="18" hidden="1" customHeight="1" x14ac:dyDescent="0.2">
      <c r="E150" s="10" t="s">
        <v>24</v>
      </c>
      <c r="I150" s="8">
        <f t="shared" si="65"/>
        <v>0</v>
      </c>
      <c r="J150" s="8">
        <f t="shared" si="65"/>
        <v>0</v>
      </c>
      <c r="K150" s="8">
        <f t="shared" si="65"/>
        <v>0</v>
      </c>
      <c r="L150" s="8">
        <f t="shared" si="65"/>
        <v>0</v>
      </c>
      <c r="M150" s="8">
        <f t="shared" si="65"/>
        <v>0</v>
      </c>
      <c r="N150" s="8">
        <f t="shared" si="65"/>
        <v>0</v>
      </c>
      <c r="O150" s="8">
        <f t="shared" si="65"/>
        <v>0</v>
      </c>
      <c r="P150" s="8">
        <f t="shared" si="65"/>
        <v>0</v>
      </c>
      <c r="Q150" s="8">
        <f t="shared" si="65"/>
        <v>0</v>
      </c>
      <c r="R150" s="8">
        <f t="shared" si="65"/>
        <v>0</v>
      </c>
    </row>
    <row r="151" spans="4:20" ht="18" hidden="1" customHeight="1" x14ac:dyDescent="0.2">
      <c r="E151" s="10" t="s">
        <v>25</v>
      </c>
      <c r="I151" s="8">
        <f t="shared" si="65"/>
        <v>0</v>
      </c>
      <c r="J151" s="8">
        <f t="shared" si="65"/>
        <v>0</v>
      </c>
      <c r="K151" s="8">
        <f t="shared" si="65"/>
        <v>0</v>
      </c>
      <c r="L151" s="8">
        <f t="shared" si="65"/>
        <v>0</v>
      </c>
      <c r="M151" s="8">
        <f t="shared" si="65"/>
        <v>0</v>
      </c>
      <c r="N151" s="8">
        <f t="shared" si="65"/>
        <v>0</v>
      </c>
      <c r="O151" s="8">
        <f t="shared" si="65"/>
        <v>0</v>
      </c>
      <c r="P151" s="8">
        <f t="shared" si="65"/>
        <v>0</v>
      </c>
      <c r="Q151" s="8">
        <f t="shared" si="65"/>
        <v>0</v>
      </c>
      <c r="R151" s="8">
        <f t="shared" si="65"/>
        <v>0</v>
      </c>
    </row>
    <row r="152" spans="4:20" ht="18" hidden="1" customHeight="1" x14ac:dyDescent="0.2">
      <c r="E152" s="10" t="s">
        <v>26</v>
      </c>
      <c r="I152" s="8">
        <f t="shared" si="65"/>
        <v>0</v>
      </c>
      <c r="J152" s="8">
        <f t="shared" si="65"/>
        <v>0</v>
      </c>
      <c r="K152" s="8">
        <f t="shared" si="65"/>
        <v>0</v>
      </c>
      <c r="L152" s="8">
        <f t="shared" si="65"/>
        <v>0</v>
      </c>
      <c r="M152" s="8">
        <f t="shared" si="65"/>
        <v>0</v>
      </c>
      <c r="N152" s="8">
        <f t="shared" si="65"/>
        <v>0</v>
      </c>
      <c r="O152" s="8">
        <f t="shared" si="65"/>
        <v>0</v>
      </c>
      <c r="P152" s="8">
        <f t="shared" si="65"/>
        <v>0</v>
      </c>
      <c r="Q152" s="8">
        <f t="shared" si="65"/>
        <v>0</v>
      </c>
      <c r="R152" s="8">
        <f t="shared" si="65"/>
        <v>0</v>
      </c>
    </row>
    <row r="153" spans="4:20" ht="18" hidden="1" customHeight="1" x14ac:dyDescent="0.2">
      <c r="E153" s="10" t="s">
        <v>29</v>
      </c>
      <c r="I153" s="8">
        <f t="shared" si="65"/>
        <v>0</v>
      </c>
      <c r="J153" s="8">
        <f t="shared" si="65"/>
        <v>0</v>
      </c>
      <c r="K153" s="8">
        <f t="shared" si="65"/>
        <v>0</v>
      </c>
      <c r="L153" s="8">
        <f t="shared" si="65"/>
        <v>0</v>
      </c>
      <c r="M153" s="8">
        <f t="shared" si="65"/>
        <v>0</v>
      </c>
      <c r="N153" s="8">
        <f t="shared" si="65"/>
        <v>0</v>
      </c>
      <c r="O153" s="8">
        <f t="shared" si="65"/>
        <v>0</v>
      </c>
      <c r="P153" s="8">
        <f t="shared" si="65"/>
        <v>0</v>
      </c>
      <c r="Q153" s="8">
        <f t="shared" si="65"/>
        <v>0</v>
      </c>
      <c r="R153" s="8">
        <f t="shared" si="65"/>
        <v>0</v>
      </c>
    </row>
    <row r="154" spans="4:20" s="16" customFormat="1" ht="18" hidden="1" customHeight="1" x14ac:dyDescent="0.25">
      <c r="D154" s="36"/>
      <c r="E154" s="39" t="s">
        <v>7</v>
      </c>
      <c r="H154" s="37"/>
      <c r="I154" s="6">
        <f>SUM(I155:I170)</f>
        <v>0</v>
      </c>
      <c r="J154" s="6">
        <f t="shared" ref="J154:R154" si="66">SUM(J155:J170)</f>
        <v>0</v>
      </c>
      <c r="K154" s="6">
        <f t="shared" si="66"/>
        <v>0</v>
      </c>
      <c r="L154" s="6">
        <f t="shared" si="66"/>
        <v>0</v>
      </c>
      <c r="M154" s="6">
        <f t="shared" si="66"/>
        <v>0</v>
      </c>
      <c r="N154" s="6">
        <f t="shared" si="66"/>
        <v>0</v>
      </c>
      <c r="O154" s="6">
        <f t="shared" si="66"/>
        <v>0</v>
      </c>
      <c r="P154" s="6">
        <f t="shared" si="66"/>
        <v>0</v>
      </c>
      <c r="Q154" s="6">
        <f t="shared" si="66"/>
        <v>0</v>
      </c>
      <c r="R154" s="6">
        <f t="shared" si="66"/>
        <v>0</v>
      </c>
      <c r="T154" s="17"/>
    </row>
    <row r="155" spans="4:20" ht="18" hidden="1" customHeight="1" x14ac:dyDescent="0.2">
      <c r="E155" s="4" t="s">
        <v>27</v>
      </c>
      <c r="I155" s="8">
        <f>I104+I121+I138</f>
        <v>0</v>
      </c>
      <c r="J155" s="8">
        <f t="shared" ref="J155:R155" si="67">J104+J121+J138</f>
        <v>0</v>
      </c>
      <c r="K155" s="8">
        <f t="shared" si="67"/>
        <v>0</v>
      </c>
      <c r="L155" s="8">
        <f t="shared" si="67"/>
        <v>0</v>
      </c>
      <c r="M155" s="8">
        <f t="shared" si="67"/>
        <v>0</v>
      </c>
      <c r="N155" s="8">
        <f t="shared" si="67"/>
        <v>0</v>
      </c>
      <c r="O155" s="8">
        <f t="shared" si="67"/>
        <v>0</v>
      </c>
      <c r="P155" s="8">
        <f t="shared" si="67"/>
        <v>0</v>
      </c>
      <c r="Q155" s="8">
        <f t="shared" si="67"/>
        <v>0</v>
      </c>
      <c r="R155" s="8">
        <f t="shared" si="67"/>
        <v>0</v>
      </c>
    </row>
    <row r="156" spans="4:20" ht="18" hidden="1" customHeight="1" x14ac:dyDescent="0.2">
      <c r="E156" s="10" t="s">
        <v>28</v>
      </c>
      <c r="I156" s="8">
        <f t="shared" ref="I156:R170" si="68">I105+I122+I139</f>
        <v>0</v>
      </c>
      <c r="J156" s="8">
        <f t="shared" si="68"/>
        <v>0</v>
      </c>
      <c r="K156" s="8">
        <f t="shared" si="68"/>
        <v>0</v>
      </c>
      <c r="L156" s="8">
        <f t="shared" si="68"/>
        <v>0</v>
      </c>
      <c r="M156" s="8">
        <f t="shared" si="68"/>
        <v>0</v>
      </c>
      <c r="N156" s="8">
        <f t="shared" si="68"/>
        <v>0</v>
      </c>
      <c r="O156" s="8">
        <f t="shared" si="68"/>
        <v>0</v>
      </c>
      <c r="P156" s="8">
        <f t="shared" si="68"/>
        <v>0</v>
      </c>
      <c r="Q156" s="8">
        <f t="shared" si="68"/>
        <v>0</v>
      </c>
      <c r="R156" s="8">
        <f t="shared" si="68"/>
        <v>0</v>
      </c>
    </row>
    <row r="157" spans="4:20" ht="18" hidden="1" customHeight="1" x14ac:dyDescent="0.2">
      <c r="E157" s="10" t="s">
        <v>15</v>
      </c>
      <c r="I157" s="8">
        <f t="shared" si="68"/>
        <v>0</v>
      </c>
      <c r="J157" s="8">
        <f t="shared" si="68"/>
        <v>0</v>
      </c>
      <c r="K157" s="8">
        <f t="shared" si="68"/>
        <v>0</v>
      </c>
      <c r="L157" s="8">
        <f t="shared" si="68"/>
        <v>0</v>
      </c>
      <c r="M157" s="8">
        <f t="shared" si="68"/>
        <v>0</v>
      </c>
      <c r="N157" s="8">
        <f t="shared" si="68"/>
        <v>0</v>
      </c>
      <c r="O157" s="8">
        <f t="shared" si="68"/>
        <v>0</v>
      </c>
      <c r="P157" s="8">
        <f t="shared" si="68"/>
        <v>0</v>
      </c>
      <c r="Q157" s="8">
        <f t="shared" si="68"/>
        <v>0</v>
      </c>
      <c r="R157" s="8">
        <f t="shared" si="68"/>
        <v>0</v>
      </c>
    </row>
    <row r="158" spans="4:20" ht="18" hidden="1" customHeight="1" x14ac:dyDescent="0.2">
      <c r="E158" s="10" t="s">
        <v>16</v>
      </c>
      <c r="I158" s="8">
        <f t="shared" si="68"/>
        <v>0</v>
      </c>
      <c r="J158" s="8">
        <f t="shared" si="68"/>
        <v>0</v>
      </c>
      <c r="K158" s="8">
        <f t="shared" si="68"/>
        <v>0</v>
      </c>
      <c r="L158" s="8">
        <f t="shared" si="68"/>
        <v>0</v>
      </c>
      <c r="M158" s="8">
        <f t="shared" si="68"/>
        <v>0</v>
      </c>
      <c r="N158" s="8">
        <f t="shared" si="68"/>
        <v>0</v>
      </c>
      <c r="O158" s="8">
        <f t="shared" si="68"/>
        <v>0</v>
      </c>
      <c r="P158" s="8">
        <f t="shared" si="68"/>
        <v>0</v>
      </c>
      <c r="Q158" s="8">
        <f t="shared" si="68"/>
        <v>0</v>
      </c>
      <c r="R158" s="8">
        <f t="shared" si="68"/>
        <v>0</v>
      </c>
    </row>
    <row r="159" spans="4:20" ht="18" hidden="1" customHeight="1" x14ac:dyDescent="0.2">
      <c r="E159" s="10" t="s">
        <v>17</v>
      </c>
      <c r="I159" s="8">
        <f t="shared" si="68"/>
        <v>0</v>
      </c>
      <c r="J159" s="8">
        <f t="shared" si="68"/>
        <v>0</v>
      </c>
      <c r="K159" s="8">
        <f t="shared" si="68"/>
        <v>0</v>
      </c>
      <c r="L159" s="8">
        <f t="shared" si="68"/>
        <v>0</v>
      </c>
      <c r="M159" s="8">
        <f t="shared" si="68"/>
        <v>0</v>
      </c>
      <c r="N159" s="8">
        <f t="shared" si="68"/>
        <v>0</v>
      </c>
      <c r="O159" s="8">
        <f t="shared" si="68"/>
        <v>0</v>
      </c>
      <c r="P159" s="8">
        <f t="shared" si="68"/>
        <v>0</v>
      </c>
      <c r="Q159" s="8">
        <f t="shared" si="68"/>
        <v>0</v>
      </c>
      <c r="R159" s="8">
        <f t="shared" si="68"/>
        <v>0</v>
      </c>
    </row>
    <row r="160" spans="4:20" ht="18" hidden="1" customHeight="1" x14ac:dyDescent="0.2">
      <c r="E160" s="10" t="s">
        <v>18</v>
      </c>
      <c r="I160" s="8">
        <f t="shared" si="68"/>
        <v>0</v>
      </c>
      <c r="J160" s="8">
        <f t="shared" si="68"/>
        <v>0</v>
      </c>
      <c r="K160" s="8">
        <f t="shared" si="68"/>
        <v>0</v>
      </c>
      <c r="L160" s="8">
        <f t="shared" si="68"/>
        <v>0</v>
      </c>
      <c r="M160" s="8">
        <f t="shared" si="68"/>
        <v>0</v>
      </c>
      <c r="N160" s="8">
        <f t="shared" si="68"/>
        <v>0</v>
      </c>
      <c r="O160" s="8">
        <f t="shared" si="68"/>
        <v>0</v>
      </c>
      <c r="P160" s="8">
        <f t="shared" si="68"/>
        <v>0</v>
      </c>
      <c r="Q160" s="8">
        <f t="shared" si="68"/>
        <v>0</v>
      </c>
      <c r="R160" s="8">
        <f t="shared" si="68"/>
        <v>0</v>
      </c>
    </row>
    <row r="161" spans="4:20" ht="18" hidden="1" customHeight="1" x14ac:dyDescent="0.2">
      <c r="E161" s="10" t="s">
        <v>30</v>
      </c>
      <c r="I161" s="8">
        <f t="shared" si="68"/>
        <v>0</v>
      </c>
      <c r="J161" s="8">
        <f t="shared" si="68"/>
        <v>0</v>
      </c>
      <c r="K161" s="8">
        <f t="shared" si="68"/>
        <v>0</v>
      </c>
      <c r="L161" s="8">
        <f t="shared" si="68"/>
        <v>0</v>
      </c>
      <c r="M161" s="8">
        <f t="shared" si="68"/>
        <v>0</v>
      </c>
      <c r="N161" s="8">
        <f t="shared" si="68"/>
        <v>0</v>
      </c>
      <c r="O161" s="8">
        <f t="shared" si="68"/>
        <v>0</v>
      </c>
      <c r="P161" s="8">
        <f t="shared" si="68"/>
        <v>0</v>
      </c>
      <c r="Q161" s="8">
        <f t="shared" si="68"/>
        <v>0</v>
      </c>
      <c r="R161" s="8">
        <f t="shared" si="68"/>
        <v>0</v>
      </c>
    </row>
    <row r="162" spans="4:20" ht="18" hidden="1" customHeight="1" x14ac:dyDescent="0.2">
      <c r="E162" s="10" t="s">
        <v>19</v>
      </c>
      <c r="I162" s="8">
        <f t="shared" si="68"/>
        <v>0</v>
      </c>
      <c r="J162" s="8">
        <f t="shared" si="68"/>
        <v>0</v>
      </c>
      <c r="K162" s="8">
        <f t="shared" si="68"/>
        <v>0</v>
      </c>
      <c r="L162" s="8">
        <f t="shared" si="68"/>
        <v>0</v>
      </c>
      <c r="M162" s="8">
        <f t="shared" si="68"/>
        <v>0</v>
      </c>
      <c r="N162" s="8">
        <f t="shared" si="68"/>
        <v>0</v>
      </c>
      <c r="O162" s="8">
        <f t="shared" si="68"/>
        <v>0</v>
      </c>
      <c r="P162" s="8">
        <f t="shared" si="68"/>
        <v>0</v>
      </c>
      <c r="Q162" s="8">
        <f t="shared" si="68"/>
        <v>0</v>
      </c>
      <c r="R162" s="8">
        <f t="shared" si="68"/>
        <v>0</v>
      </c>
    </row>
    <row r="163" spans="4:20" ht="18" hidden="1" customHeight="1" x14ac:dyDescent="0.2">
      <c r="E163" s="10" t="s">
        <v>20</v>
      </c>
      <c r="I163" s="8">
        <f t="shared" si="68"/>
        <v>0</v>
      </c>
      <c r="J163" s="8">
        <f t="shared" si="68"/>
        <v>0</v>
      </c>
      <c r="K163" s="8">
        <f t="shared" si="68"/>
        <v>0</v>
      </c>
      <c r="L163" s="8">
        <f t="shared" si="68"/>
        <v>0</v>
      </c>
      <c r="M163" s="8">
        <f t="shared" si="68"/>
        <v>0</v>
      </c>
      <c r="N163" s="8">
        <f t="shared" si="68"/>
        <v>0</v>
      </c>
      <c r="O163" s="8">
        <f t="shared" si="68"/>
        <v>0</v>
      </c>
      <c r="P163" s="8">
        <f t="shared" si="68"/>
        <v>0</v>
      </c>
      <c r="Q163" s="8">
        <f t="shared" si="68"/>
        <v>0</v>
      </c>
      <c r="R163" s="8">
        <f t="shared" si="68"/>
        <v>0</v>
      </c>
    </row>
    <row r="164" spans="4:20" ht="18" hidden="1" customHeight="1" x14ac:dyDescent="0.2">
      <c r="E164" s="10" t="s">
        <v>21</v>
      </c>
      <c r="I164" s="8">
        <f t="shared" si="68"/>
        <v>0</v>
      </c>
      <c r="J164" s="8">
        <f t="shared" si="68"/>
        <v>0</v>
      </c>
      <c r="K164" s="8">
        <f t="shared" si="68"/>
        <v>0</v>
      </c>
      <c r="L164" s="8">
        <f t="shared" si="68"/>
        <v>0</v>
      </c>
      <c r="M164" s="8">
        <f t="shared" si="68"/>
        <v>0</v>
      </c>
      <c r="N164" s="8">
        <f t="shared" si="68"/>
        <v>0</v>
      </c>
      <c r="O164" s="8">
        <f t="shared" si="68"/>
        <v>0</v>
      </c>
      <c r="P164" s="8">
        <f t="shared" si="68"/>
        <v>0</v>
      </c>
      <c r="Q164" s="8">
        <f t="shared" si="68"/>
        <v>0</v>
      </c>
      <c r="R164" s="8">
        <f t="shared" si="68"/>
        <v>0</v>
      </c>
    </row>
    <row r="165" spans="4:20" ht="18" hidden="1" customHeight="1" x14ac:dyDescent="0.2">
      <c r="E165" s="10" t="s">
        <v>22</v>
      </c>
      <c r="I165" s="8">
        <f t="shared" si="68"/>
        <v>0</v>
      </c>
      <c r="J165" s="8">
        <f t="shared" si="68"/>
        <v>0</v>
      </c>
      <c r="K165" s="8">
        <f t="shared" si="68"/>
        <v>0</v>
      </c>
      <c r="L165" s="8">
        <f t="shared" si="68"/>
        <v>0</v>
      </c>
      <c r="M165" s="8">
        <f t="shared" si="68"/>
        <v>0</v>
      </c>
      <c r="N165" s="8">
        <f t="shared" si="68"/>
        <v>0</v>
      </c>
      <c r="O165" s="8">
        <f t="shared" si="68"/>
        <v>0</v>
      </c>
      <c r="P165" s="8">
        <f t="shared" si="68"/>
        <v>0</v>
      </c>
      <c r="Q165" s="8">
        <f t="shared" si="68"/>
        <v>0</v>
      </c>
      <c r="R165" s="8">
        <f t="shared" si="68"/>
        <v>0</v>
      </c>
    </row>
    <row r="166" spans="4:20" ht="18" hidden="1" customHeight="1" x14ac:dyDescent="0.2">
      <c r="E166" s="10" t="s">
        <v>23</v>
      </c>
      <c r="I166" s="8">
        <f t="shared" si="68"/>
        <v>0</v>
      </c>
      <c r="J166" s="8">
        <f t="shared" si="68"/>
        <v>0</v>
      </c>
      <c r="K166" s="8">
        <f t="shared" si="68"/>
        <v>0</v>
      </c>
      <c r="L166" s="8">
        <f t="shared" si="68"/>
        <v>0</v>
      </c>
      <c r="M166" s="8">
        <f t="shared" si="68"/>
        <v>0</v>
      </c>
      <c r="N166" s="8">
        <f t="shared" si="68"/>
        <v>0</v>
      </c>
      <c r="O166" s="8">
        <f t="shared" si="68"/>
        <v>0</v>
      </c>
      <c r="P166" s="8">
        <f t="shared" si="68"/>
        <v>0</v>
      </c>
      <c r="Q166" s="8">
        <f t="shared" si="68"/>
        <v>0</v>
      </c>
      <c r="R166" s="8">
        <f t="shared" si="68"/>
        <v>0</v>
      </c>
    </row>
    <row r="167" spans="4:20" ht="18" hidden="1" customHeight="1" x14ac:dyDescent="0.2">
      <c r="E167" s="10" t="s">
        <v>24</v>
      </c>
      <c r="I167" s="8">
        <f t="shared" si="68"/>
        <v>0</v>
      </c>
      <c r="J167" s="8">
        <f t="shared" si="68"/>
        <v>0</v>
      </c>
      <c r="K167" s="8">
        <f t="shared" si="68"/>
        <v>0</v>
      </c>
      <c r="L167" s="8">
        <f t="shared" si="68"/>
        <v>0</v>
      </c>
      <c r="M167" s="8">
        <f t="shared" si="68"/>
        <v>0</v>
      </c>
      <c r="N167" s="8">
        <f t="shared" si="68"/>
        <v>0</v>
      </c>
      <c r="O167" s="8">
        <f t="shared" si="68"/>
        <v>0</v>
      </c>
      <c r="P167" s="8">
        <f t="shared" si="68"/>
        <v>0</v>
      </c>
      <c r="Q167" s="8">
        <f t="shared" si="68"/>
        <v>0</v>
      </c>
      <c r="R167" s="8">
        <f t="shared" si="68"/>
        <v>0</v>
      </c>
    </row>
    <row r="168" spans="4:20" s="35" customFormat="1" ht="18" hidden="1" customHeight="1" x14ac:dyDescent="0.2">
      <c r="D168" s="40"/>
      <c r="E168" s="35" t="s">
        <v>25</v>
      </c>
      <c r="I168" s="9">
        <f t="shared" si="68"/>
        <v>0</v>
      </c>
      <c r="J168" s="9">
        <f t="shared" si="68"/>
        <v>0</v>
      </c>
      <c r="K168" s="9">
        <f t="shared" si="68"/>
        <v>0</v>
      </c>
      <c r="L168" s="9">
        <f t="shared" si="68"/>
        <v>0</v>
      </c>
      <c r="M168" s="9">
        <f t="shared" si="68"/>
        <v>0</v>
      </c>
      <c r="N168" s="9">
        <f t="shared" si="68"/>
        <v>0</v>
      </c>
      <c r="O168" s="9">
        <f t="shared" si="68"/>
        <v>0</v>
      </c>
      <c r="P168" s="9">
        <f t="shared" si="68"/>
        <v>0</v>
      </c>
      <c r="Q168" s="9">
        <f t="shared" si="68"/>
        <v>0</v>
      </c>
      <c r="R168" s="9">
        <f t="shared" si="68"/>
        <v>0</v>
      </c>
      <c r="S168" s="10"/>
      <c r="T168" s="8"/>
    </row>
    <row r="169" spans="4:20" ht="18" hidden="1" customHeight="1" x14ac:dyDescent="0.2">
      <c r="E169" s="10" t="s">
        <v>26</v>
      </c>
      <c r="I169" s="8">
        <f t="shared" si="68"/>
        <v>0</v>
      </c>
      <c r="J169" s="8">
        <f t="shared" si="68"/>
        <v>0</v>
      </c>
      <c r="K169" s="8">
        <f t="shared" si="68"/>
        <v>0</v>
      </c>
      <c r="L169" s="8">
        <f t="shared" si="68"/>
        <v>0</v>
      </c>
      <c r="M169" s="8">
        <f t="shared" si="68"/>
        <v>0</v>
      </c>
      <c r="N169" s="8">
        <f t="shared" si="68"/>
        <v>0</v>
      </c>
      <c r="O169" s="8">
        <f t="shared" si="68"/>
        <v>0</v>
      </c>
      <c r="P169" s="8">
        <f t="shared" si="68"/>
        <v>0</v>
      </c>
      <c r="Q169" s="8">
        <f t="shared" si="68"/>
        <v>0</v>
      </c>
      <c r="R169" s="8">
        <f t="shared" si="68"/>
        <v>0</v>
      </c>
    </row>
    <row r="170" spans="4:20" ht="18" hidden="1" customHeight="1" x14ac:dyDescent="0.2">
      <c r="E170" s="10" t="s">
        <v>29</v>
      </c>
      <c r="I170" s="8">
        <f t="shared" si="68"/>
        <v>0</v>
      </c>
      <c r="J170" s="8">
        <f t="shared" si="68"/>
        <v>0</v>
      </c>
      <c r="K170" s="8">
        <f t="shared" si="68"/>
        <v>0</v>
      </c>
      <c r="L170" s="8">
        <f t="shared" si="68"/>
        <v>0</v>
      </c>
      <c r="M170" s="8">
        <f t="shared" si="68"/>
        <v>0</v>
      </c>
      <c r="N170" s="8">
        <f t="shared" si="68"/>
        <v>0</v>
      </c>
      <c r="O170" s="8">
        <f t="shared" si="68"/>
        <v>0</v>
      </c>
      <c r="P170" s="8">
        <f t="shared" si="68"/>
        <v>0</v>
      </c>
      <c r="Q170" s="8">
        <f t="shared" si="68"/>
        <v>0</v>
      </c>
      <c r="R170" s="8">
        <f t="shared" si="68"/>
        <v>0</v>
      </c>
    </row>
    <row r="171" spans="4:20" ht="18" hidden="1" customHeight="1" x14ac:dyDescent="0.2"/>
    <row r="172" spans="4:20" ht="18" hidden="1" customHeight="1" x14ac:dyDescent="0.2">
      <c r="E172" s="4" t="s">
        <v>111</v>
      </c>
      <c r="M172" s="24"/>
    </row>
    <row r="173" spans="4:20" ht="18" hidden="1" customHeight="1" x14ac:dyDescent="0.2">
      <c r="E173" s="10" t="s">
        <v>72</v>
      </c>
      <c r="I173" s="10">
        <f t="shared" ref="I173:L188" si="69">SUMIFS(I$16:I$50,$A$16:$A$50,$E173)</f>
        <v>7464</v>
      </c>
      <c r="J173" s="10">
        <f t="shared" si="69"/>
        <v>9329</v>
      </c>
      <c r="K173" s="10">
        <f t="shared" si="69"/>
        <v>7134</v>
      </c>
      <c r="L173" s="10">
        <f t="shared" si="69"/>
        <v>9934</v>
      </c>
      <c r="M173" s="24">
        <f>SUM(I173:L173)</f>
        <v>33861</v>
      </c>
      <c r="N173" s="24">
        <v>162912</v>
      </c>
      <c r="O173" s="24">
        <f>M173-N173</f>
        <v>-129051</v>
      </c>
    </row>
    <row r="174" spans="4:20" ht="18" hidden="1" customHeight="1" x14ac:dyDescent="0.2">
      <c r="E174" s="10" t="s">
        <v>76</v>
      </c>
      <c r="I174" s="10">
        <f t="shared" si="69"/>
        <v>0</v>
      </c>
      <c r="J174" s="10">
        <f t="shared" si="69"/>
        <v>0</v>
      </c>
      <c r="K174" s="10">
        <f t="shared" si="69"/>
        <v>0</v>
      </c>
      <c r="L174" s="10">
        <f t="shared" si="69"/>
        <v>0</v>
      </c>
      <c r="M174" s="24">
        <f t="shared" ref="M174:M205" si="70">SUM(I174:L174)</f>
        <v>0</v>
      </c>
      <c r="N174" s="24">
        <v>34790</v>
      </c>
      <c r="O174" s="24">
        <f t="shared" ref="O174:O222" si="71">M174-N174</f>
        <v>-34790</v>
      </c>
    </row>
    <row r="175" spans="4:20" ht="18" hidden="1" customHeight="1" x14ac:dyDescent="0.2">
      <c r="E175" s="10" t="s">
        <v>74</v>
      </c>
      <c r="I175" s="10">
        <f t="shared" si="69"/>
        <v>0</v>
      </c>
      <c r="J175" s="10">
        <f t="shared" si="69"/>
        <v>0</v>
      </c>
      <c r="K175" s="10">
        <f t="shared" si="69"/>
        <v>0</v>
      </c>
      <c r="L175" s="10">
        <f t="shared" si="69"/>
        <v>0</v>
      </c>
      <c r="M175" s="41">
        <f t="shared" si="70"/>
        <v>0</v>
      </c>
      <c r="N175" s="24">
        <v>25379</v>
      </c>
      <c r="O175" s="24">
        <f t="shared" si="71"/>
        <v>-25379</v>
      </c>
    </row>
    <row r="176" spans="4:20" ht="18" hidden="1" customHeight="1" x14ac:dyDescent="0.2">
      <c r="E176" s="10" t="s">
        <v>78</v>
      </c>
      <c r="I176" s="10">
        <f t="shared" si="69"/>
        <v>0</v>
      </c>
      <c r="J176" s="10">
        <f t="shared" si="69"/>
        <v>0</v>
      </c>
      <c r="K176" s="10">
        <f t="shared" si="69"/>
        <v>0</v>
      </c>
      <c r="L176" s="10">
        <f t="shared" si="69"/>
        <v>0</v>
      </c>
      <c r="M176" s="24">
        <f t="shared" si="70"/>
        <v>0</v>
      </c>
      <c r="N176" s="24">
        <v>28266</v>
      </c>
      <c r="O176" s="24">
        <f t="shared" si="71"/>
        <v>-28266</v>
      </c>
    </row>
    <row r="177" spans="5:22" ht="18" hidden="1" customHeight="1" x14ac:dyDescent="0.2">
      <c r="E177" s="10" t="s">
        <v>80</v>
      </c>
      <c r="I177" s="10">
        <f t="shared" si="69"/>
        <v>0</v>
      </c>
      <c r="J177" s="10">
        <f t="shared" si="69"/>
        <v>0</v>
      </c>
      <c r="K177" s="10">
        <f t="shared" si="69"/>
        <v>0</v>
      </c>
      <c r="L177" s="10">
        <f t="shared" si="69"/>
        <v>0</v>
      </c>
      <c r="M177" s="24">
        <f t="shared" si="70"/>
        <v>0</v>
      </c>
      <c r="N177" s="24">
        <v>28560</v>
      </c>
      <c r="O177" s="24">
        <f t="shared" si="71"/>
        <v>-28560</v>
      </c>
    </row>
    <row r="178" spans="5:22" ht="18" hidden="1" customHeight="1" x14ac:dyDescent="0.2">
      <c r="E178" s="10" t="s">
        <v>83</v>
      </c>
      <c r="I178" s="10">
        <f t="shared" si="69"/>
        <v>0</v>
      </c>
      <c r="J178" s="10">
        <f t="shared" si="69"/>
        <v>0</v>
      </c>
      <c r="K178" s="10">
        <f t="shared" si="69"/>
        <v>0</v>
      </c>
      <c r="L178" s="10">
        <f t="shared" si="69"/>
        <v>0</v>
      </c>
      <c r="M178" s="24">
        <f t="shared" si="70"/>
        <v>0</v>
      </c>
      <c r="N178" s="24">
        <v>27486</v>
      </c>
      <c r="O178" s="24">
        <f t="shared" si="71"/>
        <v>-27486</v>
      </c>
    </row>
    <row r="179" spans="5:22" ht="18" hidden="1" customHeight="1" x14ac:dyDescent="0.2">
      <c r="E179" s="10" t="s">
        <v>85</v>
      </c>
      <c r="I179" s="10">
        <f t="shared" si="69"/>
        <v>0</v>
      </c>
      <c r="J179" s="10">
        <f t="shared" si="69"/>
        <v>0</v>
      </c>
      <c r="K179" s="10">
        <f t="shared" si="69"/>
        <v>0</v>
      </c>
      <c r="L179" s="10">
        <f t="shared" si="69"/>
        <v>0</v>
      </c>
      <c r="M179" s="24">
        <f t="shared" si="70"/>
        <v>0</v>
      </c>
      <c r="N179" s="24">
        <v>25872</v>
      </c>
      <c r="O179" s="24">
        <f t="shared" si="71"/>
        <v>-25872</v>
      </c>
    </row>
    <row r="180" spans="5:22" ht="18" hidden="1" customHeight="1" x14ac:dyDescent="0.2">
      <c r="E180" s="10" t="s">
        <v>87</v>
      </c>
      <c r="I180" s="10">
        <f t="shared" si="69"/>
        <v>0</v>
      </c>
      <c r="J180" s="10">
        <f t="shared" si="69"/>
        <v>0</v>
      </c>
      <c r="K180" s="10">
        <f t="shared" si="69"/>
        <v>0</v>
      </c>
      <c r="L180" s="10">
        <f t="shared" si="69"/>
        <v>0</v>
      </c>
      <c r="M180" s="24">
        <f t="shared" si="70"/>
        <v>0</v>
      </c>
      <c r="N180" s="24">
        <v>34743</v>
      </c>
      <c r="O180" s="24">
        <f t="shared" si="71"/>
        <v>-34743</v>
      </c>
    </row>
    <row r="181" spans="5:22" ht="18" hidden="1" customHeight="1" x14ac:dyDescent="0.2">
      <c r="E181" s="10" t="s">
        <v>89</v>
      </c>
      <c r="I181" s="10">
        <f t="shared" si="69"/>
        <v>0</v>
      </c>
      <c r="J181" s="10">
        <f t="shared" si="69"/>
        <v>0</v>
      </c>
      <c r="K181" s="10">
        <f t="shared" si="69"/>
        <v>0</v>
      </c>
      <c r="L181" s="10">
        <f t="shared" si="69"/>
        <v>0</v>
      </c>
      <c r="M181" s="24">
        <f t="shared" si="70"/>
        <v>0</v>
      </c>
      <c r="N181" s="24">
        <v>31214</v>
      </c>
      <c r="O181" s="24">
        <f t="shared" si="71"/>
        <v>-31214</v>
      </c>
    </row>
    <row r="182" spans="5:22" ht="18" hidden="1" customHeight="1" x14ac:dyDescent="0.2">
      <c r="E182" s="10" t="s">
        <v>91</v>
      </c>
      <c r="I182" s="10">
        <f t="shared" si="69"/>
        <v>0</v>
      </c>
      <c r="J182" s="10">
        <f t="shared" si="69"/>
        <v>0</v>
      </c>
      <c r="K182" s="10">
        <f t="shared" si="69"/>
        <v>0</v>
      </c>
      <c r="L182" s="10">
        <f t="shared" si="69"/>
        <v>0</v>
      </c>
      <c r="M182" s="24">
        <f t="shared" si="70"/>
        <v>0</v>
      </c>
      <c r="N182" s="24">
        <v>25295</v>
      </c>
      <c r="O182" s="24">
        <f t="shared" si="71"/>
        <v>-25295</v>
      </c>
    </row>
    <row r="183" spans="5:22" ht="18" hidden="1" customHeight="1" x14ac:dyDescent="0.2">
      <c r="E183" s="10" t="s">
        <v>93</v>
      </c>
      <c r="I183" s="10">
        <f t="shared" si="69"/>
        <v>0</v>
      </c>
      <c r="J183" s="10">
        <f t="shared" si="69"/>
        <v>0</v>
      </c>
      <c r="K183" s="10">
        <f t="shared" si="69"/>
        <v>0</v>
      </c>
      <c r="L183" s="10">
        <f t="shared" si="69"/>
        <v>0</v>
      </c>
      <c r="M183" s="41">
        <f t="shared" si="70"/>
        <v>0</v>
      </c>
      <c r="N183" s="24">
        <v>28523</v>
      </c>
      <c r="O183" s="24">
        <f t="shared" si="71"/>
        <v>-28523</v>
      </c>
    </row>
    <row r="184" spans="5:22" ht="18" hidden="1" customHeight="1" x14ac:dyDescent="0.2">
      <c r="E184" s="10" t="s">
        <v>95</v>
      </c>
      <c r="I184" s="10">
        <f t="shared" si="69"/>
        <v>0</v>
      </c>
      <c r="J184" s="10">
        <f t="shared" si="69"/>
        <v>0</v>
      </c>
      <c r="K184" s="10">
        <f t="shared" si="69"/>
        <v>0</v>
      </c>
      <c r="L184" s="10">
        <f t="shared" si="69"/>
        <v>0</v>
      </c>
      <c r="M184" s="24">
        <f t="shared" si="70"/>
        <v>0</v>
      </c>
      <c r="N184" s="24">
        <v>31405</v>
      </c>
      <c r="O184" s="24">
        <f t="shared" si="71"/>
        <v>-31405</v>
      </c>
    </row>
    <row r="185" spans="5:22" ht="18" hidden="1" customHeight="1" x14ac:dyDescent="0.2">
      <c r="E185" s="10" t="s">
        <v>97</v>
      </c>
      <c r="I185" s="10">
        <f t="shared" si="69"/>
        <v>0</v>
      </c>
      <c r="J185" s="10">
        <f t="shared" si="69"/>
        <v>0</v>
      </c>
      <c r="K185" s="10">
        <f t="shared" si="69"/>
        <v>0</v>
      </c>
      <c r="L185" s="10">
        <f t="shared" si="69"/>
        <v>0</v>
      </c>
      <c r="M185" s="24">
        <f t="shared" si="70"/>
        <v>0</v>
      </c>
      <c r="N185" s="24">
        <v>26623</v>
      </c>
      <c r="O185" s="24">
        <f t="shared" si="71"/>
        <v>-26623</v>
      </c>
    </row>
    <row r="186" spans="5:22" ht="18" hidden="1" customHeight="1" x14ac:dyDescent="0.2">
      <c r="E186" s="10" t="s">
        <v>99</v>
      </c>
      <c r="I186" s="10">
        <f t="shared" si="69"/>
        <v>0</v>
      </c>
      <c r="J186" s="10">
        <f t="shared" si="69"/>
        <v>0</v>
      </c>
      <c r="K186" s="10">
        <f t="shared" si="69"/>
        <v>0</v>
      </c>
      <c r="L186" s="10">
        <f t="shared" si="69"/>
        <v>0</v>
      </c>
      <c r="M186" s="24">
        <f t="shared" si="70"/>
        <v>0</v>
      </c>
      <c r="N186" s="24">
        <v>29841</v>
      </c>
      <c r="O186" s="24">
        <f t="shared" si="71"/>
        <v>-29841</v>
      </c>
      <c r="P186" s="41"/>
    </row>
    <row r="187" spans="5:22" ht="18" hidden="1" customHeight="1" x14ac:dyDescent="0.2">
      <c r="E187" s="10" t="s">
        <v>101</v>
      </c>
      <c r="I187" s="10">
        <f t="shared" si="69"/>
        <v>0</v>
      </c>
      <c r="J187" s="10">
        <f t="shared" si="69"/>
        <v>0</v>
      </c>
      <c r="K187" s="10">
        <f t="shared" si="69"/>
        <v>0</v>
      </c>
      <c r="L187" s="10">
        <f t="shared" si="69"/>
        <v>0</v>
      </c>
      <c r="M187" s="24">
        <f t="shared" si="70"/>
        <v>0</v>
      </c>
      <c r="N187" s="24">
        <v>33205</v>
      </c>
      <c r="O187" s="24">
        <f t="shared" si="71"/>
        <v>-33205</v>
      </c>
    </row>
    <row r="188" spans="5:22" ht="18" hidden="1" customHeight="1" x14ac:dyDescent="0.2">
      <c r="E188" s="10" t="s">
        <v>103</v>
      </c>
      <c r="I188" s="10">
        <f t="shared" si="69"/>
        <v>0</v>
      </c>
      <c r="J188" s="10">
        <f t="shared" si="69"/>
        <v>0</v>
      </c>
      <c r="K188" s="10">
        <f t="shared" si="69"/>
        <v>0</v>
      </c>
      <c r="L188" s="10">
        <f t="shared" si="69"/>
        <v>0</v>
      </c>
      <c r="M188" s="24">
        <f t="shared" si="70"/>
        <v>0</v>
      </c>
      <c r="N188" s="24">
        <v>32756</v>
      </c>
      <c r="O188" s="24">
        <f t="shared" si="71"/>
        <v>-32756</v>
      </c>
    </row>
    <row r="189" spans="5:22" ht="18" hidden="1" customHeight="1" x14ac:dyDescent="0.2">
      <c r="M189" s="24"/>
    </row>
    <row r="190" spans="5:22" ht="18" hidden="1" customHeight="1" x14ac:dyDescent="0.2">
      <c r="E190" s="10" t="s">
        <v>73</v>
      </c>
      <c r="I190" s="10">
        <f t="shared" ref="I190:L205" si="72">SUMIFS(I$16:I$50,$A$16:$A$50,$E190)</f>
        <v>10824.5</v>
      </c>
      <c r="J190" s="10">
        <f t="shared" si="72"/>
        <v>8193.5</v>
      </c>
      <c r="K190" s="10">
        <f t="shared" si="72"/>
        <v>6530.5</v>
      </c>
      <c r="L190" s="10">
        <f t="shared" si="72"/>
        <v>7308.5</v>
      </c>
      <c r="M190" s="41">
        <f t="shared" si="70"/>
        <v>32857</v>
      </c>
      <c r="N190" s="24">
        <v>319056</v>
      </c>
      <c r="O190" s="24">
        <f t="shared" si="71"/>
        <v>-286199</v>
      </c>
      <c r="S190" s="24">
        <v>319056</v>
      </c>
      <c r="T190" s="8">
        <f>1325+23+703</f>
        <v>2051</v>
      </c>
      <c r="U190" s="24">
        <f>M190-S190</f>
        <v>-286199</v>
      </c>
      <c r="V190" s="24"/>
    </row>
    <row r="191" spans="5:22" ht="18" hidden="1" customHeight="1" x14ac:dyDescent="0.2">
      <c r="E191" s="10" t="s">
        <v>77</v>
      </c>
      <c r="I191" s="10">
        <f t="shared" si="72"/>
        <v>0</v>
      </c>
      <c r="J191" s="10">
        <f t="shared" si="72"/>
        <v>0</v>
      </c>
      <c r="K191" s="10">
        <f t="shared" si="72"/>
        <v>0</v>
      </c>
      <c r="L191" s="10">
        <f t="shared" si="72"/>
        <v>0</v>
      </c>
      <c r="M191" s="41">
        <f t="shared" si="70"/>
        <v>0</v>
      </c>
      <c r="N191" s="24">
        <v>19161</v>
      </c>
      <c r="O191" s="24">
        <f t="shared" si="71"/>
        <v>-19161</v>
      </c>
    </row>
    <row r="192" spans="5:22" ht="18" hidden="1" customHeight="1" x14ac:dyDescent="0.2">
      <c r="E192" s="10" t="s">
        <v>75</v>
      </c>
      <c r="I192" s="10">
        <f t="shared" si="72"/>
        <v>0</v>
      </c>
      <c r="J192" s="10">
        <f t="shared" si="72"/>
        <v>0</v>
      </c>
      <c r="K192" s="10">
        <f t="shared" si="72"/>
        <v>0</v>
      </c>
      <c r="L192" s="10">
        <f t="shared" si="72"/>
        <v>0</v>
      </c>
      <c r="M192" s="41">
        <f t="shared" si="70"/>
        <v>0</v>
      </c>
      <c r="N192" s="24">
        <v>20716</v>
      </c>
      <c r="O192" s="24">
        <f t="shared" si="71"/>
        <v>-20716</v>
      </c>
    </row>
    <row r="193" spans="5:17" ht="18" hidden="1" customHeight="1" x14ac:dyDescent="0.2">
      <c r="E193" s="10" t="s">
        <v>79</v>
      </c>
      <c r="I193" s="10">
        <f t="shared" si="72"/>
        <v>0</v>
      </c>
      <c r="J193" s="10">
        <f t="shared" si="72"/>
        <v>0</v>
      </c>
      <c r="K193" s="10">
        <f t="shared" si="72"/>
        <v>0</v>
      </c>
      <c r="L193" s="10">
        <f t="shared" si="72"/>
        <v>0</v>
      </c>
      <c r="M193" s="41">
        <f t="shared" si="70"/>
        <v>0</v>
      </c>
      <c r="N193" s="24">
        <v>18981</v>
      </c>
      <c r="O193" s="24">
        <f t="shared" si="71"/>
        <v>-18981</v>
      </c>
    </row>
    <row r="194" spans="5:17" ht="18" hidden="1" customHeight="1" x14ac:dyDescent="0.2">
      <c r="E194" s="10" t="s">
        <v>81</v>
      </c>
      <c r="I194" s="10">
        <f t="shared" si="72"/>
        <v>0</v>
      </c>
      <c r="J194" s="10">
        <f t="shared" si="72"/>
        <v>0</v>
      </c>
      <c r="K194" s="10">
        <f t="shared" si="72"/>
        <v>0</v>
      </c>
      <c r="L194" s="10">
        <f t="shared" si="72"/>
        <v>0</v>
      </c>
      <c r="M194" s="41">
        <f t="shared" si="70"/>
        <v>0</v>
      </c>
      <c r="N194" s="24">
        <v>18580</v>
      </c>
      <c r="O194" s="24">
        <f t="shared" si="71"/>
        <v>-18580</v>
      </c>
    </row>
    <row r="195" spans="5:17" ht="18" hidden="1" customHeight="1" x14ac:dyDescent="0.2">
      <c r="E195" s="10" t="s">
        <v>84</v>
      </c>
      <c r="I195" s="10">
        <f t="shared" si="72"/>
        <v>0</v>
      </c>
      <c r="J195" s="10">
        <f t="shared" si="72"/>
        <v>0</v>
      </c>
      <c r="K195" s="10">
        <f t="shared" si="72"/>
        <v>0</v>
      </c>
      <c r="L195" s="10">
        <f t="shared" si="72"/>
        <v>0</v>
      </c>
      <c r="M195" s="41">
        <f t="shared" si="70"/>
        <v>0</v>
      </c>
      <c r="N195" s="24">
        <v>20129</v>
      </c>
      <c r="O195" s="24">
        <f t="shared" si="71"/>
        <v>-20129</v>
      </c>
    </row>
    <row r="196" spans="5:17" ht="18" hidden="1" customHeight="1" x14ac:dyDescent="0.2">
      <c r="E196" s="10" t="s">
        <v>86</v>
      </c>
      <c r="I196" s="10">
        <f t="shared" si="72"/>
        <v>0</v>
      </c>
      <c r="J196" s="10">
        <f t="shared" si="72"/>
        <v>0</v>
      </c>
      <c r="K196" s="10">
        <f t="shared" si="72"/>
        <v>0</v>
      </c>
      <c r="L196" s="10">
        <f t="shared" si="72"/>
        <v>0</v>
      </c>
      <c r="M196" s="41">
        <f t="shared" si="70"/>
        <v>0</v>
      </c>
      <c r="N196" s="24">
        <v>21769</v>
      </c>
      <c r="O196" s="24">
        <f t="shared" si="71"/>
        <v>-21769</v>
      </c>
    </row>
    <row r="197" spans="5:17" ht="18" hidden="1" customHeight="1" x14ac:dyDescent="0.2">
      <c r="E197" s="10" t="s">
        <v>88</v>
      </c>
      <c r="I197" s="10">
        <f t="shared" si="72"/>
        <v>0</v>
      </c>
      <c r="J197" s="10">
        <f t="shared" si="72"/>
        <v>0</v>
      </c>
      <c r="K197" s="10">
        <f t="shared" si="72"/>
        <v>0</v>
      </c>
      <c r="L197" s="10">
        <f t="shared" si="72"/>
        <v>0</v>
      </c>
      <c r="M197" s="41">
        <f t="shared" si="70"/>
        <v>0</v>
      </c>
      <c r="N197" s="24">
        <v>20152</v>
      </c>
      <c r="O197" s="24">
        <f t="shared" si="71"/>
        <v>-20152</v>
      </c>
    </row>
    <row r="198" spans="5:17" ht="18" hidden="1" customHeight="1" x14ac:dyDescent="0.2">
      <c r="E198" s="10" t="s">
        <v>90</v>
      </c>
      <c r="I198" s="10">
        <f t="shared" si="72"/>
        <v>0</v>
      </c>
      <c r="J198" s="10">
        <f t="shared" si="72"/>
        <v>0</v>
      </c>
      <c r="K198" s="10">
        <f t="shared" si="72"/>
        <v>0</v>
      </c>
      <c r="L198" s="10">
        <f t="shared" si="72"/>
        <v>0</v>
      </c>
      <c r="M198" s="41">
        <f t="shared" si="70"/>
        <v>0</v>
      </c>
      <c r="N198" s="24">
        <v>18060</v>
      </c>
      <c r="O198" s="24">
        <f t="shared" si="71"/>
        <v>-18060</v>
      </c>
    </row>
    <row r="199" spans="5:17" ht="18" hidden="1" customHeight="1" x14ac:dyDescent="0.2">
      <c r="E199" s="10" t="s">
        <v>92</v>
      </c>
      <c r="I199" s="10">
        <f t="shared" si="72"/>
        <v>0</v>
      </c>
      <c r="J199" s="10">
        <f t="shared" si="72"/>
        <v>0</v>
      </c>
      <c r="K199" s="10">
        <f t="shared" si="72"/>
        <v>0</v>
      </c>
      <c r="L199" s="10">
        <f t="shared" si="72"/>
        <v>0</v>
      </c>
      <c r="M199" s="41">
        <f t="shared" si="70"/>
        <v>0</v>
      </c>
      <c r="N199" s="24">
        <v>23706</v>
      </c>
      <c r="O199" s="24">
        <f t="shared" si="71"/>
        <v>-23706</v>
      </c>
    </row>
    <row r="200" spans="5:17" ht="18" hidden="1" customHeight="1" x14ac:dyDescent="0.2">
      <c r="E200" s="10" t="s">
        <v>94</v>
      </c>
      <c r="I200" s="10">
        <f t="shared" si="72"/>
        <v>0</v>
      </c>
      <c r="J200" s="10">
        <f t="shared" si="72"/>
        <v>0</v>
      </c>
      <c r="K200" s="10">
        <f t="shared" si="72"/>
        <v>0</v>
      </c>
      <c r="L200" s="10">
        <f t="shared" si="72"/>
        <v>0</v>
      </c>
      <c r="M200" s="41">
        <f t="shared" si="70"/>
        <v>0</v>
      </c>
      <c r="N200" s="24">
        <v>16809</v>
      </c>
      <c r="O200" s="24">
        <f t="shared" si="71"/>
        <v>-16809</v>
      </c>
    </row>
    <row r="201" spans="5:17" ht="18" hidden="1" customHeight="1" x14ac:dyDescent="0.2">
      <c r="E201" s="10" t="s">
        <v>96</v>
      </c>
      <c r="I201" s="10">
        <f t="shared" si="72"/>
        <v>0</v>
      </c>
      <c r="J201" s="10">
        <f t="shared" si="72"/>
        <v>0</v>
      </c>
      <c r="K201" s="10">
        <f t="shared" si="72"/>
        <v>0</v>
      </c>
      <c r="L201" s="10">
        <f t="shared" si="72"/>
        <v>0</v>
      </c>
      <c r="M201" s="41">
        <f t="shared" si="70"/>
        <v>0</v>
      </c>
      <c r="N201" s="24">
        <v>17482</v>
      </c>
      <c r="O201" s="24">
        <f t="shared" si="71"/>
        <v>-17482</v>
      </c>
    </row>
    <row r="202" spans="5:17" ht="18" hidden="1" customHeight="1" x14ac:dyDescent="0.2">
      <c r="E202" s="10" t="s">
        <v>98</v>
      </c>
      <c r="I202" s="10">
        <f t="shared" si="72"/>
        <v>0</v>
      </c>
      <c r="J202" s="10">
        <f t="shared" si="72"/>
        <v>0</v>
      </c>
      <c r="K202" s="10">
        <f t="shared" si="72"/>
        <v>0</v>
      </c>
      <c r="L202" s="10">
        <f t="shared" si="72"/>
        <v>0</v>
      </c>
      <c r="M202" s="41">
        <f t="shared" si="70"/>
        <v>0</v>
      </c>
      <c r="N202" s="24">
        <v>19413</v>
      </c>
      <c r="O202" s="24">
        <f t="shared" si="71"/>
        <v>-19413</v>
      </c>
    </row>
    <row r="203" spans="5:17" ht="18" hidden="1" customHeight="1" x14ac:dyDescent="0.2">
      <c r="E203" s="10" t="s">
        <v>100</v>
      </c>
      <c r="I203" s="10">
        <f t="shared" si="72"/>
        <v>0</v>
      </c>
      <c r="J203" s="10">
        <f t="shared" si="72"/>
        <v>0</v>
      </c>
      <c r="K203" s="10">
        <f t="shared" si="72"/>
        <v>0</v>
      </c>
      <c r="L203" s="10">
        <f t="shared" si="72"/>
        <v>0</v>
      </c>
      <c r="M203" s="41">
        <f t="shared" si="70"/>
        <v>0</v>
      </c>
      <c r="N203" s="24">
        <v>18983</v>
      </c>
      <c r="O203" s="24">
        <f t="shared" si="71"/>
        <v>-18983</v>
      </c>
      <c r="P203" s="24"/>
      <c r="Q203" s="24"/>
    </row>
    <row r="204" spans="5:17" ht="18" hidden="1" customHeight="1" x14ac:dyDescent="0.2">
      <c r="E204" s="10" t="s">
        <v>102</v>
      </c>
      <c r="I204" s="10">
        <f t="shared" si="72"/>
        <v>0</v>
      </c>
      <c r="J204" s="10">
        <f t="shared" si="72"/>
        <v>0</v>
      </c>
      <c r="K204" s="10">
        <f t="shared" si="72"/>
        <v>0</v>
      </c>
      <c r="L204" s="10">
        <f t="shared" si="72"/>
        <v>0</v>
      </c>
      <c r="M204" s="41">
        <f t="shared" si="70"/>
        <v>0</v>
      </c>
      <c r="N204" s="24">
        <v>21568</v>
      </c>
      <c r="O204" s="24">
        <f t="shared" si="71"/>
        <v>-21568</v>
      </c>
    </row>
    <row r="205" spans="5:17" ht="18" hidden="1" customHeight="1" x14ac:dyDescent="0.2">
      <c r="E205" s="10" t="s">
        <v>104</v>
      </c>
      <c r="I205" s="10">
        <f t="shared" si="72"/>
        <v>0</v>
      </c>
      <c r="J205" s="10">
        <f t="shared" si="72"/>
        <v>0</v>
      </c>
      <c r="K205" s="10">
        <f t="shared" si="72"/>
        <v>0</v>
      </c>
      <c r="L205" s="10">
        <f t="shared" si="72"/>
        <v>0</v>
      </c>
      <c r="M205" s="24">
        <f t="shared" si="70"/>
        <v>0</v>
      </c>
      <c r="N205" s="24">
        <v>32647</v>
      </c>
      <c r="O205" s="24">
        <f t="shared" si="71"/>
        <v>-32647</v>
      </c>
    </row>
    <row r="206" spans="5:17" ht="18" hidden="1" customHeight="1" x14ac:dyDescent="0.2">
      <c r="M206" s="24"/>
    </row>
    <row r="207" spans="5:17" ht="18" hidden="1" customHeight="1" x14ac:dyDescent="0.2">
      <c r="E207" s="10" t="s">
        <v>106</v>
      </c>
      <c r="I207" s="10">
        <f t="shared" ref="I207:L222" si="73">SUMIFS(I$16:I$50,$A$16:$A$50,$E207)</f>
        <v>0</v>
      </c>
      <c r="J207" s="10">
        <f t="shared" si="73"/>
        <v>0</v>
      </c>
      <c r="K207" s="10">
        <f t="shared" si="73"/>
        <v>0</v>
      </c>
      <c r="L207" s="10">
        <f t="shared" si="73"/>
        <v>0</v>
      </c>
      <c r="M207" s="24">
        <f t="shared" ref="M207:M222" si="74">SUM(I207:L207)</f>
        <v>0</v>
      </c>
      <c r="N207" s="24">
        <v>42580</v>
      </c>
      <c r="O207" s="24">
        <f t="shared" si="71"/>
        <v>-42580</v>
      </c>
    </row>
    <row r="208" spans="5:17" ht="18" hidden="1" customHeight="1" x14ac:dyDescent="0.2">
      <c r="E208" s="10" t="s">
        <v>112</v>
      </c>
      <c r="I208" s="10">
        <f t="shared" si="73"/>
        <v>0</v>
      </c>
      <c r="J208" s="10">
        <f t="shared" si="73"/>
        <v>0</v>
      </c>
      <c r="K208" s="10">
        <f t="shared" si="73"/>
        <v>0</v>
      </c>
      <c r="L208" s="10">
        <f t="shared" si="73"/>
        <v>0</v>
      </c>
      <c r="M208" s="24">
        <f t="shared" si="74"/>
        <v>0</v>
      </c>
      <c r="O208" s="24">
        <f t="shared" si="71"/>
        <v>0</v>
      </c>
    </row>
    <row r="209" spans="5:15" ht="18" hidden="1" customHeight="1" x14ac:dyDescent="0.2">
      <c r="E209" s="10" t="s">
        <v>113</v>
      </c>
      <c r="I209" s="10">
        <f t="shared" si="73"/>
        <v>0</v>
      </c>
      <c r="J209" s="10">
        <f t="shared" si="73"/>
        <v>0</v>
      </c>
      <c r="K209" s="10">
        <f t="shared" si="73"/>
        <v>0</v>
      </c>
      <c r="L209" s="10">
        <f t="shared" si="73"/>
        <v>0</v>
      </c>
      <c r="M209" s="24">
        <f t="shared" si="74"/>
        <v>0</v>
      </c>
      <c r="O209" s="24">
        <f t="shared" si="71"/>
        <v>0</v>
      </c>
    </row>
    <row r="210" spans="5:15" ht="18" hidden="1" customHeight="1" x14ac:dyDescent="0.2">
      <c r="E210" s="10" t="s">
        <v>114</v>
      </c>
      <c r="I210" s="10">
        <f t="shared" si="73"/>
        <v>0</v>
      </c>
      <c r="J210" s="10">
        <f t="shared" si="73"/>
        <v>0</v>
      </c>
      <c r="K210" s="10">
        <f t="shared" si="73"/>
        <v>0</v>
      </c>
      <c r="L210" s="10">
        <f t="shared" si="73"/>
        <v>0</v>
      </c>
      <c r="M210" s="24">
        <f t="shared" si="74"/>
        <v>0</v>
      </c>
      <c r="N210" s="24"/>
      <c r="O210" s="24">
        <f t="shared" si="71"/>
        <v>0</v>
      </c>
    </row>
    <row r="211" spans="5:15" ht="18" hidden="1" customHeight="1" x14ac:dyDescent="0.2">
      <c r="E211" s="10" t="s">
        <v>82</v>
      </c>
      <c r="I211" s="10">
        <f t="shared" si="73"/>
        <v>0</v>
      </c>
      <c r="J211" s="10">
        <f t="shared" si="73"/>
        <v>0</v>
      </c>
      <c r="K211" s="10">
        <f t="shared" si="73"/>
        <v>0</v>
      </c>
      <c r="L211" s="10">
        <f t="shared" si="73"/>
        <v>0</v>
      </c>
      <c r="M211" s="24">
        <f t="shared" si="74"/>
        <v>0</v>
      </c>
      <c r="N211" s="24">
        <v>23604</v>
      </c>
      <c r="O211" s="24">
        <f t="shared" si="71"/>
        <v>-23604</v>
      </c>
    </row>
    <row r="212" spans="5:15" ht="18" hidden="1" customHeight="1" x14ac:dyDescent="0.2">
      <c r="E212" s="10" t="s">
        <v>115</v>
      </c>
      <c r="I212" s="10">
        <f t="shared" si="73"/>
        <v>0</v>
      </c>
      <c r="J212" s="10">
        <f t="shared" si="73"/>
        <v>0</v>
      </c>
      <c r="K212" s="10">
        <f t="shared" si="73"/>
        <v>0</v>
      </c>
      <c r="L212" s="10">
        <f t="shared" si="73"/>
        <v>0</v>
      </c>
      <c r="M212" s="24">
        <f t="shared" si="74"/>
        <v>0</v>
      </c>
      <c r="O212" s="24">
        <f t="shared" si="71"/>
        <v>0</v>
      </c>
    </row>
    <row r="213" spans="5:15" ht="18" hidden="1" customHeight="1" x14ac:dyDescent="0.2">
      <c r="E213" s="10" t="s">
        <v>116</v>
      </c>
      <c r="I213" s="10">
        <f t="shared" si="73"/>
        <v>0</v>
      </c>
      <c r="J213" s="10">
        <f t="shared" si="73"/>
        <v>0</v>
      </c>
      <c r="K213" s="10">
        <f t="shared" si="73"/>
        <v>0</v>
      </c>
      <c r="L213" s="10">
        <f t="shared" si="73"/>
        <v>0</v>
      </c>
      <c r="M213" s="24">
        <f t="shared" si="74"/>
        <v>0</v>
      </c>
      <c r="O213" s="24">
        <f t="shared" si="71"/>
        <v>0</v>
      </c>
    </row>
    <row r="214" spans="5:15" ht="18" hidden="1" customHeight="1" x14ac:dyDescent="0.2">
      <c r="E214" s="10" t="s">
        <v>117</v>
      </c>
      <c r="I214" s="10">
        <f t="shared" si="73"/>
        <v>0</v>
      </c>
      <c r="J214" s="10">
        <f t="shared" si="73"/>
        <v>0</v>
      </c>
      <c r="K214" s="10">
        <f t="shared" si="73"/>
        <v>0</v>
      </c>
      <c r="L214" s="10">
        <f t="shared" si="73"/>
        <v>0</v>
      </c>
      <c r="M214" s="24">
        <f t="shared" si="74"/>
        <v>0</v>
      </c>
      <c r="O214" s="24">
        <f t="shared" si="71"/>
        <v>0</v>
      </c>
    </row>
    <row r="215" spans="5:15" ht="18" hidden="1" customHeight="1" x14ac:dyDescent="0.2">
      <c r="E215" s="10" t="s">
        <v>118</v>
      </c>
      <c r="I215" s="10">
        <f t="shared" si="73"/>
        <v>0</v>
      </c>
      <c r="J215" s="10">
        <f t="shared" si="73"/>
        <v>0</v>
      </c>
      <c r="K215" s="10">
        <f t="shared" si="73"/>
        <v>0</v>
      </c>
      <c r="L215" s="10">
        <f t="shared" si="73"/>
        <v>0</v>
      </c>
      <c r="M215" s="24">
        <f t="shared" si="74"/>
        <v>0</v>
      </c>
      <c r="O215" s="24">
        <f t="shared" si="71"/>
        <v>0</v>
      </c>
    </row>
    <row r="216" spans="5:15" ht="18" hidden="1" customHeight="1" x14ac:dyDescent="0.2">
      <c r="E216" s="10" t="s">
        <v>119</v>
      </c>
      <c r="I216" s="10">
        <f t="shared" si="73"/>
        <v>0</v>
      </c>
      <c r="J216" s="10">
        <f t="shared" si="73"/>
        <v>0</v>
      </c>
      <c r="K216" s="10">
        <f t="shared" si="73"/>
        <v>0</v>
      </c>
      <c r="L216" s="10">
        <f t="shared" si="73"/>
        <v>0</v>
      </c>
      <c r="M216" s="24">
        <f t="shared" si="74"/>
        <v>0</v>
      </c>
      <c r="O216" s="24">
        <f t="shared" si="71"/>
        <v>0</v>
      </c>
    </row>
    <row r="217" spans="5:15" ht="18" hidden="1" customHeight="1" x14ac:dyDescent="0.2">
      <c r="E217" s="10" t="s">
        <v>120</v>
      </c>
      <c r="I217" s="10">
        <f t="shared" si="73"/>
        <v>0</v>
      </c>
      <c r="J217" s="10">
        <f t="shared" si="73"/>
        <v>0</v>
      </c>
      <c r="K217" s="10">
        <f t="shared" si="73"/>
        <v>0</v>
      </c>
      <c r="L217" s="10">
        <f t="shared" si="73"/>
        <v>0</v>
      </c>
      <c r="M217" s="24">
        <f t="shared" si="74"/>
        <v>0</v>
      </c>
      <c r="O217" s="24">
        <f t="shared" si="71"/>
        <v>0</v>
      </c>
    </row>
    <row r="218" spans="5:15" ht="18" hidden="1" customHeight="1" x14ac:dyDescent="0.2">
      <c r="E218" s="10" t="s">
        <v>121</v>
      </c>
      <c r="I218" s="10">
        <f t="shared" si="73"/>
        <v>0</v>
      </c>
      <c r="J218" s="10">
        <f t="shared" si="73"/>
        <v>0</v>
      </c>
      <c r="K218" s="10">
        <f t="shared" si="73"/>
        <v>0</v>
      </c>
      <c r="L218" s="10">
        <f t="shared" si="73"/>
        <v>0</v>
      </c>
      <c r="M218" s="24">
        <f t="shared" si="74"/>
        <v>0</v>
      </c>
      <c r="O218" s="24">
        <f t="shared" si="71"/>
        <v>0</v>
      </c>
    </row>
    <row r="219" spans="5:15" ht="18" hidden="1" customHeight="1" x14ac:dyDescent="0.2">
      <c r="E219" s="10" t="s">
        <v>122</v>
      </c>
      <c r="I219" s="10">
        <f t="shared" si="73"/>
        <v>0</v>
      </c>
      <c r="J219" s="10">
        <f t="shared" si="73"/>
        <v>0</v>
      </c>
      <c r="K219" s="10">
        <f t="shared" si="73"/>
        <v>0</v>
      </c>
      <c r="L219" s="10">
        <f t="shared" si="73"/>
        <v>0</v>
      </c>
      <c r="M219" s="24">
        <f t="shared" si="74"/>
        <v>0</v>
      </c>
      <c r="O219" s="24">
        <f t="shared" si="71"/>
        <v>0</v>
      </c>
    </row>
    <row r="220" spans="5:15" ht="18" hidden="1" customHeight="1" x14ac:dyDescent="0.2">
      <c r="E220" s="10" t="s">
        <v>123</v>
      </c>
      <c r="I220" s="10">
        <f t="shared" si="73"/>
        <v>0</v>
      </c>
      <c r="J220" s="10">
        <f t="shared" si="73"/>
        <v>0</v>
      </c>
      <c r="K220" s="10">
        <f t="shared" si="73"/>
        <v>0</v>
      </c>
      <c r="L220" s="10">
        <f t="shared" si="73"/>
        <v>0</v>
      </c>
      <c r="M220" s="24">
        <f t="shared" si="74"/>
        <v>0</v>
      </c>
      <c r="O220" s="24">
        <f t="shared" si="71"/>
        <v>0</v>
      </c>
    </row>
    <row r="221" spans="5:15" ht="18" hidden="1" customHeight="1" x14ac:dyDescent="0.2">
      <c r="E221" s="10" t="s">
        <v>124</v>
      </c>
      <c r="I221" s="10">
        <f t="shared" si="73"/>
        <v>0</v>
      </c>
      <c r="J221" s="10">
        <f t="shared" si="73"/>
        <v>0</v>
      </c>
      <c r="K221" s="10">
        <f t="shared" si="73"/>
        <v>0</v>
      </c>
      <c r="L221" s="10">
        <f t="shared" si="73"/>
        <v>0</v>
      </c>
      <c r="M221" s="24">
        <f t="shared" si="74"/>
        <v>0</v>
      </c>
      <c r="O221" s="24">
        <f t="shared" si="71"/>
        <v>0</v>
      </c>
    </row>
    <row r="222" spans="5:15" ht="18" hidden="1" customHeight="1" x14ac:dyDescent="0.2">
      <c r="E222" s="10" t="s">
        <v>125</v>
      </c>
      <c r="I222" s="10">
        <f t="shared" si="73"/>
        <v>0</v>
      </c>
      <c r="J222" s="10">
        <f t="shared" si="73"/>
        <v>0</v>
      </c>
      <c r="K222" s="10">
        <f t="shared" si="73"/>
        <v>0</v>
      </c>
      <c r="L222" s="10">
        <f t="shared" si="73"/>
        <v>0</v>
      </c>
      <c r="M222" s="24">
        <f t="shared" si="74"/>
        <v>0</v>
      </c>
      <c r="O222" s="24">
        <f t="shared" si="71"/>
        <v>0</v>
      </c>
    </row>
  </sheetData>
  <mergeCells count="91">
    <mergeCell ref="B84:C84"/>
    <mergeCell ref="B85:C85"/>
    <mergeCell ref="B86:C86"/>
    <mergeCell ref="B87:C87"/>
    <mergeCell ref="B83:C83"/>
    <mergeCell ref="B80:C80"/>
    <mergeCell ref="B81:C81"/>
    <mergeCell ref="B72:C72"/>
    <mergeCell ref="B73:C73"/>
    <mergeCell ref="B74:C74"/>
    <mergeCell ref="B75:C75"/>
    <mergeCell ref="B76:C76"/>
    <mergeCell ref="B82:C82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7:C77"/>
    <mergeCell ref="B78:C78"/>
    <mergeCell ref="B79:C79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3:C23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C6:R6"/>
    <mergeCell ref="B18:C18"/>
    <mergeCell ref="B1:R1"/>
    <mergeCell ref="B2:R2"/>
    <mergeCell ref="C3:R3"/>
    <mergeCell ref="C4:R4"/>
    <mergeCell ref="C5:R5"/>
    <mergeCell ref="C7:R7"/>
    <mergeCell ref="B8:C10"/>
    <mergeCell ref="D8:D10"/>
    <mergeCell ref="E8:G8"/>
    <mergeCell ref="H8:H10"/>
    <mergeCell ref="I8:L9"/>
    <mergeCell ref="N8:Q9"/>
    <mergeCell ref="G9:G10"/>
  </mergeCells>
  <pageMargins left="1.1499999999999999" right="0.25" top="0.5" bottom="0.75" header="0.5" footer="0.5"/>
  <pageSetup paperSize="5" scale="70" orientation="landscape" horizontalDpi="0" verticalDpi="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V221"/>
  <sheetViews>
    <sheetView showGridLines="0" zoomScale="85" zoomScaleNormal="85" workbookViewId="0">
      <pane xSplit="4" ySplit="11" topLeftCell="E78" activePane="bottomRight" state="frozen"/>
      <selection activeCell="E24" sqref="E24"/>
      <selection pane="topRight" activeCell="E24" sqref="E24"/>
      <selection pane="bottomLeft" activeCell="E24" sqref="E24"/>
      <selection pane="bottomRight" activeCell="G80" sqref="G80"/>
    </sheetView>
  </sheetViews>
  <sheetFormatPr defaultRowHeight="18" customHeight="1" x14ac:dyDescent="0.2"/>
  <cols>
    <col min="1" max="1" width="16.28515625" style="10" hidden="1" customWidth="1"/>
    <col min="2" max="2" width="36.5703125" style="10" bestFit="1" customWidth="1"/>
    <col min="3" max="3" width="21.28515625" style="10" customWidth="1"/>
    <col min="4" max="4" width="22.140625" style="34" customWidth="1"/>
    <col min="5" max="5" width="17.42578125" style="10" customWidth="1"/>
    <col min="6" max="6" width="17.85546875" style="10" customWidth="1"/>
    <col min="7" max="7" width="22.28515625" style="10" customWidth="1"/>
    <col min="8" max="8" width="13.7109375" style="35" customWidth="1"/>
    <col min="9" max="9" width="12.140625" style="10" customWidth="1"/>
    <col min="10" max="11" width="14.140625" style="10" bestFit="1" customWidth="1"/>
    <col min="12" max="12" width="11.7109375" style="10" customWidth="1"/>
    <col min="13" max="13" width="13.5703125" style="10" customWidth="1"/>
    <col min="14" max="14" width="11.5703125" style="10" customWidth="1"/>
    <col min="15" max="15" width="11.28515625" style="10" customWidth="1"/>
    <col min="16" max="17" width="12.5703125" style="10" customWidth="1"/>
    <col min="18" max="18" width="13.5703125" style="8" customWidth="1"/>
    <col min="19" max="19" width="16.5703125" style="35" customWidth="1"/>
    <col min="20" max="20" width="11.85546875" style="9" customWidth="1"/>
    <col min="21" max="21" width="12.28515625" style="10" customWidth="1"/>
    <col min="22" max="22" width="13.140625" style="10" customWidth="1"/>
    <col min="23" max="257" width="9.140625" style="10"/>
    <col min="258" max="258" width="36.5703125" style="10" bestFit="1" customWidth="1"/>
    <col min="259" max="259" width="21.28515625" style="10" customWidth="1"/>
    <col min="260" max="260" width="20.85546875" style="10" bestFit="1" customWidth="1"/>
    <col min="261" max="261" width="14.85546875" style="10" bestFit="1" customWidth="1"/>
    <col min="262" max="262" width="14.140625" style="10" bestFit="1" customWidth="1"/>
    <col min="263" max="264" width="11.42578125" style="10" bestFit="1" customWidth="1"/>
    <col min="265" max="268" width="9.5703125" style="10" bestFit="1" customWidth="1"/>
    <col min="269" max="269" width="14.42578125" style="10" bestFit="1" customWidth="1"/>
    <col min="270" max="273" width="8.42578125" style="10" bestFit="1" customWidth="1"/>
    <col min="274" max="274" width="18" style="10" bestFit="1" customWidth="1"/>
    <col min="275" max="513" width="9.140625" style="10"/>
    <col min="514" max="514" width="36.5703125" style="10" bestFit="1" customWidth="1"/>
    <col min="515" max="515" width="21.28515625" style="10" customWidth="1"/>
    <col min="516" max="516" width="20.85546875" style="10" bestFit="1" customWidth="1"/>
    <col min="517" max="517" width="14.85546875" style="10" bestFit="1" customWidth="1"/>
    <col min="518" max="518" width="14.140625" style="10" bestFit="1" customWidth="1"/>
    <col min="519" max="520" width="11.42578125" style="10" bestFit="1" customWidth="1"/>
    <col min="521" max="524" width="9.5703125" style="10" bestFit="1" customWidth="1"/>
    <col min="525" max="525" width="14.42578125" style="10" bestFit="1" customWidth="1"/>
    <col min="526" max="529" width="8.42578125" style="10" bestFit="1" customWidth="1"/>
    <col min="530" max="530" width="18" style="10" bestFit="1" customWidth="1"/>
    <col min="531" max="769" width="9.140625" style="10"/>
    <col min="770" max="770" width="36.5703125" style="10" bestFit="1" customWidth="1"/>
    <col min="771" max="771" width="21.28515625" style="10" customWidth="1"/>
    <col min="772" max="772" width="20.85546875" style="10" bestFit="1" customWidth="1"/>
    <col min="773" max="773" width="14.85546875" style="10" bestFit="1" customWidth="1"/>
    <col min="774" max="774" width="14.140625" style="10" bestFit="1" customWidth="1"/>
    <col min="775" max="776" width="11.42578125" style="10" bestFit="1" customWidth="1"/>
    <col min="777" max="780" width="9.5703125" style="10" bestFit="1" customWidth="1"/>
    <col min="781" max="781" width="14.42578125" style="10" bestFit="1" customWidth="1"/>
    <col min="782" max="785" width="8.42578125" style="10" bestFit="1" customWidth="1"/>
    <col min="786" max="786" width="18" style="10" bestFit="1" customWidth="1"/>
    <col min="787" max="1025" width="9.140625" style="10"/>
    <col min="1026" max="1026" width="36.5703125" style="10" bestFit="1" customWidth="1"/>
    <col min="1027" max="1027" width="21.28515625" style="10" customWidth="1"/>
    <col min="1028" max="1028" width="20.85546875" style="10" bestFit="1" customWidth="1"/>
    <col min="1029" max="1029" width="14.85546875" style="10" bestFit="1" customWidth="1"/>
    <col min="1030" max="1030" width="14.140625" style="10" bestFit="1" customWidth="1"/>
    <col min="1031" max="1032" width="11.42578125" style="10" bestFit="1" customWidth="1"/>
    <col min="1033" max="1036" width="9.5703125" style="10" bestFit="1" customWidth="1"/>
    <col min="1037" max="1037" width="14.42578125" style="10" bestFit="1" customWidth="1"/>
    <col min="1038" max="1041" width="8.42578125" style="10" bestFit="1" customWidth="1"/>
    <col min="1042" max="1042" width="18" style="10" bestFit="1" customWidth="1"/>
    <col min="1043" max="1281" width="9.140625" style="10"/>
    <col min="1282" max="1282" width="36.5703125" style="10" bestFit="1" customWidth="1"/>
    <col min="1283" max="1283" width="21.28515625" style="10" customWidth="1"/>
    <col min="1284" max="1284" width="20.85546875" style="10" bestFit="1" customWidth="1"/>
    <col min="1285" max="1285" width="14.85546875" style="10" bestFit="1" customWidth="1"/>
    <col min="1286" max="1286" width="14.140625" style="10" bestFit="1" customWidth="1"/>
    <col min="1287" max="1288" width="11.42578125" style="10" bestFit="1" customWidth="1"/>
    <col min="1289" max="1292" width="9.5703125" style="10" bestFit="1" customWidth="1"/>
    <col min="1293" max="1293" width="14.42578125" style="10" bestFit="1" customWidth="1"/>
    <col min="1294" max="1297" width="8.42578125" style="10" bestFit="1" customWidth="1"/>
    <col min="1298" max="1298" width="18" style="10" bestFit="1" customWidth="1"/>
    <col min="1299" max="1537" width="9.140625" style="10"/>
    <col min="1538" max="1538" width="36.5703125" style="10" bestFit="1" customWidth="1"/>
    <col min="1539" max="1539" width="21.28515625" style="10" customWidth="1"/>
    <col min="1540" max="1540" width="20.85546875" style="10" bestFit="1" customWidth="1"/>
    <col min="1541" max="1541" width="14.85546875" style="10" bestFit="1" customWidth="1"/>
    <col min="1542" max="1542" width="14.140625" style="10" bestFit="1" customWidth="1"/>
    <col min="1543" max="1544" width="11.42578125" style="10" bestFit="1" customWidth="1"/>
    <col min="1545" max="1548" width="9.5703125" style="10" bestFit="1" customWidth="1"/>
    <col min="1549" max="1549" width="14.42578125" style="10" bestFit="1" customWidth="1"/>
    <col min="1550" max="1553" width="8.42578125" style="10" bestFit="1" customWidth="1"/>
    <col min="1554" max="1554" width="18" style="10" bestFit="1" customWidth="1"/>
    <col min="1555" max="1793" width="9.140625" style="10"/>
    <col min="1794" max="1794" width="36.5703125" style="10" bestFit="1" customWidth="1"/>
    <col min="1795" max="1795" width="21.28515625" style="10" customWidth="1"/>
    <col min="1796" max="1796" width="20.85546875" style="10" bestFit="1" customWidth="1"/>
    <col min="1797" max="1797" width="14.85546875" style="10" bestFit="1" customWidth="1"/>
    <col min="1798" max="1798" width="14.140625" style="10" bestFit="1" customWidth="1"/>
    <col min="1799" max="1800" width="11.42578125" style="10" bestFit="1" customWidth="1"/>
    <col min="1801" max="1804" width="9.5703125" style="10" bestFit="1" customWidth="1"/>
    <col min="1805" max="1805" width="14.42578125" style="10" bestFit="1" customWidth="1"/>
    <col min="1806" max="1809" width="8.42578125" style="10" bestFit="1" customWidth="1"/>
    <col min="1810" max="1810" width="18" style="10" bestFit="1" customWidth="1"/>
    <col min="1811" max="2049" width="9.140625" style="10"/>
    <col min="2050" max="2050" width="36.5703125" style="10" bestFit="1" customWidth="1"/>
    <col min="2051" max="2051" width="21.28515625" style="10" customWidth="1"/>
    <col min="2052" max="2052" width="20.85546875" style="10" bestFit="1" customWidth="1"/>
    <col min="2053" max="2053" width="14.85546875" style="10" bestFit="1" customWidth="1"/>
    <col min="2054" max="2054" width="14.140625" style="10" bestFit="1" customWidth="1"/>
    <col min="2055" max="2056" width="11.42578125" style="10" bestFit="1" customWidth="1"/>
    <col min="2057" max="2060" width="9.5703125" style="10" bestFit="1" customWidth="1"/>
    <col min="2061" max="2061" width="14.42578125" style="10" bestFit="1" customWidth="1"/>
    <col min="2062" max="2065" width="8.42578125" style="10" bestFit="1" customWidth="1"/>
    <col min="2066" max="2066" width="18" style="10" bestFit="1" customWidth="1"/>
    <col min="2067" max="2305" width="9.140625" style="10"/>
    <col min="2306" max="2306" width="36.5703125" style="10" bestFit="1" customWidth="1"/>
    <col min="2307" max="2307" width="21.28515625" style="10" customWidth="1"/>
    <col min="2308" max="2308" width="20.85546875" style="10" bestFit="1" customWidth="1"/>
    <col min="2309" max="2309" width="14.85546875" style="10" bestFit="1" customWidth="1"/>
    <col min="2310" max="2310" width="14.140625" style="10" bestFit="1" customWidth="1"/>
    <col min="2311" max="2312" width="11.42578125" style="10" bestFit="1" customWidth="1"/>
    <col min="2313" max="2316" width="9.5703125" style="10" bestFit="1" customWidth="1"/>
    <col min="2317" max="2317" width="14.42578125" style="10" bestFit="1" customWidth="1"/>
    <col min="2318" max="2321" width="8.42578125" style="10" bestFit="1" customWidth="1"/>
    <col min="2322" max="2322" width="18" style="10" bestFit="1" customWidth="1"/>
    <col min="2323" max="2561" width="9.140625" style="10"/>
    <col min="2562" max="2562" width="36.5703125" style="10" bestFit="1" customWidth="1"/>
    <col min="2563" max="2563" width="21.28515625" style="10" customWidth="1"/>
    <col min="2564" max="2564" width="20.85546875" style="10" bestFit="1" customWidth="1"/>
    <col min="2565" max="2565" width="14.85546875" style="10" bestFit="1" customWidth="1"/>
    <col min="2566" max="2566" width="14.140625" style="10" bestFit="1" customWidth="1"/>
    <col min="2567" max="2568" width="11.42578125" style="10" bestFit="1" customWidth="1"/>
    <col min="2569" max="2572" width="9.5703125" style="10" bestFit="1" customWidth="1"/>
    <col min="2573" max="2573" width="14.42578125" style="10" bestFit="1" customWidth="1"/>
    <col min="2574" max="2577" width="8.42578125" style="10" bestFit="1" customWidth="1"/>
    <col min="2578" max="2578" width="18" style="10" bestFit="1" customWidth="1"/>
    <col min="2579" max="2817" width="9.140625" style="10"/>
    <col min="2818" max="2818" width="36.5703125" style="10" bestFit="1" customWidth="1"/>
    <col min="2819" max="2819" width="21.28515625" style="10" customWidth="1"/>
    <col min="2820" max="2820" width="20.85546875" style="10" bestFit="1" customWidth="1"/>
    <col min="2821" max="2821" width="14.85546875" style="10" bestFit="1" customWidth="1"/>
    <col min="2822" max="2822" width="14.140625" style="10" bestFit="1" customWidth="1"/>
    <col min="2823" max="2824" width="11.42578125" style="10" bestFit="1" customWidth="1"/>
    <col min="2825" max="2828" width="9.5703125" style="10" bestFit="1" customWidth="1"/>
    <col min="2829" max="2829" width="14.42578125" style="10" bestFit="1" customWidth="1"/>
    <col min="2830" max="2833" width="8.42578125" style="10" bestFit="1" customWidth="1"/>
    <col min="2834" max="2834" width="18" style="10" bestFit="1" customWidth="1"/>
    <col min="2835" max="3073" width="9.140625" style="10"/>
    <col min="3074" max="3074" width="36.5703125" style="10" bestFit="1" customWidth="1"/>
    <col min="3075" max="3075" width="21.28515625" style="10" customWidth="1"/>
    <col min="3076" max="3076" width="20.85546875" style="10" bestFit="1" customWidth="1"/>
    <col min="3077" max="3077" width="14.85546875" style="10" bestFit="1" customWidth="1"/>
    <col min="3078" max="3078" width="14.140625" style="10" bestFit="1" customWidth="1"/>
    <col min="3079" max="3080" width="11.42578125" style="10" bestFit="1" customWidth="1"/>
    <col min="3081" max="3084" width="9.5703125" style="10" bestFit="1" customWidth="1"/>
    <col min="3085" max="3085" width="14.42578125" style="10" bestFit="1" customWidth="1"/>
    <col min="3086" max="3089" width="8.42578125" style="10" bestFit="1" customWidth="1"/>
    <col min="3090" max="3090" width="18" style="10" bestFit="1" customWidth="1"/>
    <col min="3091" max="3329" width="9.140625" style="10"/>
    <col min="3330" max="3330" width="36.5703125" style="10" bestFit="1" customWidth="1"/>
    <col min="3331" max="3331" width="21.28515625" style="10" customWidth="1"/>
    <col min="3332" max="3332" width="20.85546875" style="10" bestFit="1" customWidth="1"/>
    <col min="3333" max="3333" width="14.85546875" style="10" bestFit="1" customWidth="1"/>
    <col min="3334" max="3334" width="14.140625" style="10" bestFit="1" customWidth="1"/>
    <col min="3335" max="3336" width="11.42578125" style="10" bestFit="1" customWidth="1"/>
    <col min="3337" max="3340" width="9.5703125" style="10" bestFit="1" customWidth="1"/>
    <col min="3341" max="3341" width="14.42578125" style="10" bestFit="1" customWidth="1"/>
    <col min="3342" max="3345" width="8.42578125" style="10" bestFit="1" customWidth="1"/>
    <col min="3346" max="3346" width="18" style="10" bestFit="1" customWidth="1"/>
    <col min="3347" max="3585" width="9.140625" style="10"/>
    <col min="3586" max="3586" width="36.5703125" style="10" bestFit="1" customWidth="1"/>
    <col min="3587" max="3587" width="21.28515625" style="10" customWidth="1"/>
    <col min="3588" max="3588" width="20.85546875" style="10" bestFit="1" customWidth="1"/>
    <col min="3589" max="3589" width="14.85546875" style="10" bestFit="1" customWidth="1"/>
    <col min="3590" max="3590" width="14.140625" style="10" bestFit="1" customWidth="1"/>
    <col min="3591" max="3592" width="11.42578125" style="10" bestFit="1" customWidth="1"/>
    <col min="3593" max="3596" width="9.5703125" style="10" bestFit="1" customWidth="1"/>
    <col min="3597" max="3597" width="14.42578125" style="10" bestFit="1" customWidth="1"/>
    <col min="3598" max="3601" width="8.42578125" style="10" bestFit="1" customWidth="1"/>
    <col min="3602" max="3602" width="18" style="10" bestFit="1" customWidth="1"/>
    <col min="3603" max="3841" width="9.140625" style="10"/>
    <col min="3842" max="3842" width="36.5703125" style="10" bestFit="1" customWidth="1"/>
    <col min="3843" max="3843" width="21.28515625" style="10" customWidth="1"/>
    <col min="3844" max="3844" width="20.85546875" style="10" bestFit="1" customWidth="1"/>
    <col min="3845" max="3845" width="14.85546875" style="10" bestFit="1" customWidth="1"/>
    <col min="3846" max="3846" width="14.140625" style="10" bestFit="1" customWidth="1"/>
    <col min="3847" max="3848" width="11.42578125" style="10" bestFit="1" customWidth="1"/>
    <col min="3849" max="3852" width="9.5703125" style="10" bestFit="1" customWidth="1"/>
    <col min="3853" max="3853" width="14.42578125" style="10" bestFit="1" customWidth="1"/>
    <col min="3854" max="3857" width="8.42578125" style="10" bestFit="1" customWidth="1"/>
    <col min="3858" max="3858" width="18" style="10" bestFit="1" customWidth="1"/>
    <col min="3859" max="4097" width="9.140625" style="10"/>
    <col min="4098" max="4098" width="36.5703125" style="10" bestFit="1" customWidth="1"/>
    <col min="4099" max="4099" width="21.28515625" style="10" customWidth="1"/>
    <col min="4100" max="4100" width="20.85546875" style="10" bestFit="1" customWidth="1"/>
    <col min="4101" max="4101" width="14.85546875" style="10" bestFit="1" customWidth="1"/>
    <col min="4102" max="4102" width="14.140625" style="10" bestFit="1" customWidth="1"/>
    <col min="4103" max="4104" width="11.42578125" style="10" bestFit="1" customWidth="1"/>
    <col min="4105" max="4108" width="9.5703125" style="10" bestFit="1" customWidth="1"/>
    <col min="4109" max="4109" width="14.42578125" style="10" bestFit="1" customWidth="1"/>
    <col min="4110" max="4113" width="8.42578125" style="10" bestFit="1" customWidth="1"/>
    <col min="4114" max="4114" width="18" style="10" bestFit="1" customWidth="1"/>
    <col min="4115" max="4353" width="9.140625" style="10"/>
    <col min="4354" max="4354" width="36.5703125" style="10" bestFit="1" customWidth="1"/>
    <col min="4355" max="4355" width="21.28515625" style="10" customWidth="1"/>
    <col min="4356" max="4356" width="20.85546875" style="10" bestFit="1" customWidth="1"/>
    <col min="4357" max="4357" width="14.85546875" style="10" bestFit="1" customWidth="1"/>
    <col min="4358" max="4358" width="14.140625" style="10" bestFit="1" customWidth="1"/>
    <col min="4359" max="4360" width="11.42578125" style="10" bestFit="1" customWidth="1"/>
    <col min="4361" max="4364" width="9.5703125" style="10" bestFit="1" customWidth="1"/>
    <col min="4365" max="4365" width="14.42578125" style="10" bestFit="1" customWidth="1"/>
    <col min="4366" max="4369" width="8.42578125" style="10" bestFit="1" customWidth="1"/>
    <col min="4370" max="4370" width="18" style="10" bestFit="1" customWidth="1"/>
    <col min="4371" max="4609" width="9.140625" style="10"/>
    <col min="4610" max="4610" width="36.5703125" style="10" bestFit="1" customWidth="1"/>
    <col min="4611" max="4611" width="21.28515625" style="10" customWidth="1"/>
    <col min="4612" max="4612" width="20.85546875" style="10" bestFit="1" customWidth="1"/>
    <col min="4613" max="4613" width="14.85546875" style="10" bestFit="1" customWidth="1"/>
    <col min="4614" max="4614" width="14.140625" style="10" bestFit="1" customWidth="1"/>
    <col min="4615" max="4616" width="11.42578125" style="10" bestFit="1" customWidth="1"/>
    <col min="4617" max="4620" width="9.5703125" style="10" bestFit="1" customWidth="1"/>
    <col min="4621" max="4621" width="14.42578125" style="10" bestFit="1" customWidth="1"/>
    <col min="4622" max="4625" width="8.42578125" style="10" bestFit="1" customWidth="1"/>
    <col min="4626" max="4626" width="18" style="10" bestFit="1" customWidth="1"/>
    <col min="4627" max="4865" width="9.140625" style="10"/>
    <col min="4866" max="4866" width="36.5703125" style="10" bestFit="1" customWidth="1"/>
    <col min="4867" max="4867" width="21.28515625" style="10" customWidth="1"/>
    <col min="4868" max="4868" width="20.85546875" style="10" bestFit="1" customWidth="1"/>
    <col min="4869" max="4869" width="14.85546875" style="10" bestFit="1" customWidth="1"/>
    <col min="4870" max="4870" width="14.140625" style="10" bestFit="1" customWidth="1"/>
    <col min="4871" max="4872" width="11.42578125" style="10" bestFit="1" customWidth="1"/>
    <col min="4873" max="4876" width="9.5703125" style="10" bestFit="1" customWidth="1"/>
    <col min="4877" max="4877" width="14.42578125" style="10" bestFit="1" customWidth="1"/>
    <col min="4878" max="4881" width="8.42578125" style="10" bestFit="1" customWidth="1"/>
    <col min="4882" max="4882" width="18" style="10" bestFit="1" customWidth="1"/>
    <col min="4883" max="5121" width="9.140625" style="10"/>
    <col min="5122" max="5122" width="36.5703125" style="10" bestFit="1" customWidth="1"/>
    <col min="5123" max="5123" width="21.28515625" style="10" customWidth="1"/>
    <col min="5124" max="5124" width="20.85546875" style="10" bestFit="1" customWidth="1"/>
    <col min="5125" max="5125" width="14.85546875" style="10" bestFit="1" customWidth="1"/>
    <col min="5126" max="5126" width="14.140625" style="10" bestFit="1" customWidth="1"/>
    <col min="5127" max="5128" width="11.42578125" style="10" bestFit="1" customWidth="1"/>
    <col min="5129" max="5132" width="9.5703125" style="10" bestFit="1" customWidth="1"/>
    <col min="5133" max="5133" width="14.42578125" style="10" bestFit="1" customWidth="1"/>
    <col min="5134" max="5137" width="8.42578125" style="10" bestFit="1" customWidth="1"/>
    <col min="5138" max="5138" width="18" style="10" bestFit="1" customWidth="1"/>
    <col min="5139" max="5377" width="9.140625" style="10"/>
    <col min="5378" max="5378" width="36.5703125" style="10" bestFit="1" customWidth="1"/>
    <col min="5379" max="5379" width="21.28515625" style="10" customWidth="1"/>
    <col min="5380" max="5380" width="20.85546875" style="10" bestFit="1" customWidth="1"/>
    <col min="5381" max="5381" width="14.85546875" style="10" bestFit="1" customWidth="1"/>
    <col min="5382" max="5382" width="14.140625" style="10" bestFit="1" customWidth="1"/>
    <col min="5383" max="5384" width="11.42578125" style="10" bestFit="1" customWidth="1"/>
    <col min="5385" max="5388" width="9.5703125" style="10" bestFit="1" customWidth="1"/>
    <col min="5389" max="5389" width="14.42578125" style="10" bestFit="1" customWidth="1"/>
    <col min="5390" max="5393" width="8.42578125" style="10" bestFit="1" customWidth="1"/>
    <col min="5394" max="5394" width="18" style="10" bestFit="1" customWidth="1"/>
    <col min="5395" max="5633" width="9.140625" style="10"/>
    <col min="5634" max="5634" width="36.5703125" style="10" bestFit="1" customWidth="1"/>
    <col min="5635" max="5635" width="21.28515625" style="10" customWidth="1"/>
    <col min="5636" max="5636" width="20.85546875" style="10" bestFit="1" customWidth="1"/>
    <col min="5637" max="5637" width="14.85546875" style="10" bestFit="1" customWidth="1"/>
    <col min="5638" max="5638" width="14.140625" style="10" bestFit="1" customWidth="1"/>
    <col min="5639" max="5640" width="11.42578125" style="10" bestFit="1" customWidth="1"/>
    <col min="5641" max="5644" width="9.5703125" style="10" bestFit="1" customWidth="1"/>
    <col min="5645" max="5645" width="14.42578125" style="10" bestFit="1" customWidth="1"/>
    <col min="5646" max="5649" width="8.42578125" style="10" bestFit="1" customWidth="1"/>
    <col min="5650" max="5650" width="18" style="10" bestFit="1" customWidth="1"/>
    <col min="5651" max="5889" width="9.140625" style="10"/>
    <col min="5890" max="5890" width="36.5703125" style="10" bestFit="1" customWidth="1"/>
    <col min="5891" max="5891" width="21.28515625" style="10" customWidth="1"/>
    <col min="5892" max="5892" width="20.85546875" style="10" bestFit="1" customWidth="1"/>
    <col min="5893" max="5893" width="14.85546875" style="10" bestFit="1" customWidth="1"/>
    <col min="5894" max="5894" width="14.140625" style="10" bestFit="1" customWidth="1"/>
    <col min="5895" max="5896" width="11.42578125" style="10" bestFit="1" customWidth="1"/>
    <col min="5897" max="5900" width="9.5703125" style="10" bestFit="1" customWidth="1"/>
    <col min="5901" max="5901" width="14.42578125" style="10" bestFit="1" customWidth="1"/>
    <col min="5902" max="5905" width="8.42578125" style="10" bestFit="1" customWidth="1"/>
    <col min="5906" max="5906" width="18" style="10" bestFit="1" customWidth="1"/>
    <col min="5907" max="6145" width="9.140625" style="10"/>
    <col min="6146" max="6146" width="36.5703125" style="10" bestFit="1" customWidth="1"/>
    <col min="6147" max="6147" width="21.28515625" style="10" customWidth="1"/>
    <col min="6148" max="6148" width="20.85546875" style="10" bestFit="1" customWidth="1"/>
    <col min="6149" max="6149" width="14.85546875" style="10" bestFit="1" customWidth="1"/>
    <col min="6150" max="6150" width="14.140625" style="10" bestFit="1" customWidth="1"/>
    <col min="6151" max="6152" width="11.42578125" style="10" bestFit="1" customWidth="1"/>
    <col min="6153" max="6156" width="9.5703125" style="10" bestFit="1" customWidth="1"/>
    <col min="6157" max="6157" width="14.42578125" style="10" bestFit="1" customWidth="1"/>
    <col min="6158" max="6161" width="8.42578125" style="10" bestFit="1" customWidth="1"/>
    <col min="6162" max="6162" width="18" style="10" bestFit="1" customWidth="1"/>
    <col min="6163" max="6401" width="9.140625" style="10"/>
    <col min="6402" max="6402" width="36.5703125" style="10" bestFit="1" customWidth="1"/>
    <col min="6403" max="6403" width="21.28515625" style="10" customWidth="1"/>
    <col min="6404" max="6404" width="20.85546875" style="10" bestFit="1" customWidth="1"/>
    <col min="6405" max="6405" width="14.85546875" style="10" bestFit="1" customWidth="1"/>
    <col min="6406" max="6406" width="14.140625" style="10" bestFit="1" customWidth="1"/>
    <col min="6407" max="6408" width="11.42578125" style="10" bestFit="1" customWidth="1"/>
    <col min="6409" max="6412" width="9.5703125" style="10" bestFit="1" customWidth="1"/>
    <col min="6413" max="6413" width="14.42578125" style="10" bestFit="1" customWidth="1"/>
    <col min="6414" max="6417" width="8.42578125" style="10" bestFit="1" customWidth="1"/>
    <col min="6418" max="6418" width="18" style="10" bestFit="1" customWidth="1"/>
    <col min="6419" max="6657" width="9.140625" style="10"/>
    <col min="6658" max="6658" width="36.5703125" style="10" bestFit="1" customWidth="1"/>
    <col min="6659" max="6659" width="21.28515625" style="10" customWidth="1"/>
    <col min="6660" max="6660" width="20.85546875" style="10" bestFit="1" customWidth="1"/>
    <col min="6661" max="6661" width="14.85546875" style="10" bestFit="1" customWidth="1"/>
    <col min="6662" max="6662" width="14.140625" style="10" bestFit="1" customWidth="1"/>
    <col min="6663" max="6664" width="11.42578125" style="10" bestFit="1" customWidth="1"/>
    <col min="6665" max="6668" width="9.5703125" style="10" bestFit="1" customWidth="1"/>
    <col min="6669" max="6669" width="14.42578125" style="10" bestFit="1" customWidth="1"/>
    <col min="6670" max="6673" width="8.42578125" style="10" bestFit="1" customWidth="1"/>
    <col min="6674" max="6674" width="18" style="10" bestFit="1" customWidth="1"/>
    <col min="6675" max="6913" width="9.140625" style="10"/>
    <col min="6914" max="6914" width="36.5703125" style="10" bestFit="1" customWidth="1"/>
    <col min="6915" max="6915" width="21.28515625" style="10" customWidth="1"/>
    <col min="6916" max="6916" width="20.85546875" style="10" bestFit="1" customWidth="1"/>
    <col min="6917" max="6917" width="14.85546875" style="10" bestFit="1" customWidth="1"/>
    <col min="6918" max="6918" width="14.140625" style="10" bestFit="1" customWidth="1"/>
    <col min="6919" max="6920" width="11.42578125" style="10" bestFit="1" customWidth="1"/>
    <col min="6921" max="6924" width="9.5703125" style="10" bestFit="1" customWidth="1"/>
    <col min="6925" max="6925" width="14.42578125" style="10" bestFit="1" customWidth="1"/>
    <col min="6926" max="6929" width="8.42578125" style="10" bestFit="1" customWidth="1"/>
    <col min="6930" max="6930" width="18" style="10" bestFit="1" customWidth="1"/>
    <col min="6931" max="7169" width="9.140625" style="10"/>
    <col min="7170" max="7170" width="36.5703125" style="10" bestFit="1" customWidth="1"/>
    <col min="7171" max="7171" width="21.28515625" style="10" customWidth="1"/>
    <col min="7172" max="7172" width="20.85546875" style="10" bestFit="1" customWidth="1"/>
    <col min="7173" max="7173" width="14.85546875" style="10" bestFit="1" customWidth="1"/>
    <col min="7174" max="7174" width="14.140625" style="10" bestFit="1" customWidth="1"/>
    <col min="7175" max="7176" width="11.42578125" style="10" bestFit="1" customWidth="1"/>
    <col min="7177" max="7180" width="9.5703125" style="10" bestFit="1" customWidth="1"/>
    <col min="7181" max="7181" width="14.42578125" style="10" bestFit="1" customWidth="1"/>
    <col min="7182" max="7185" width="8.42578125" style="10" bestFit="1" customWidth="1"/>
    <col min="7186" max="7186" width="18" style="10" bestFit="1" customWidth="1"/>
    <col min="7187" max="7425" width="9.140625" style="10"/>
    <col min="7426" max="7426" width="36.5703125" style="10" bestFit="1" customWidth="1"/>
    <col min="7427" max="7427" width="21.28515625" style="10" customWidth="1"/>
    <col min="7428" max="7428" width="20.85546875" style="10" bestFit="1" customWidth="1"/>
    <col min="7429" max="7429" width="14.85546875" style="10" bestFit="1" customWidth="1"/>
    <col min="7430" max="7430" width="14.140625" style="10" bestFit="1" customWidth="1"/>
    <col min="7431" max="7432" width="11.42578125" style="10" bestFit="1" customWidth="1"/>
    <col min="7433" max="7436" width="9.5703125" style="10" bestFit="1" customWidth="1"/>
    <col min="7437" max="7437" width="14.42578125" style="10" bestFit="1" customWidth="1"/>
    <col min="7438" max="7441" width="8.42578125" style="10" bestFit="1" customWidth="1"/>
    <col min="7442" max="7442" width="18" style="10" bestFit="1" customWidth="1"/>
    <col min="7443" max="7681" width="9.140625" style="10"/>
    <col min="7682" max="7682" width="36.5703125" style="10" bestFit="1" customWidth="1"/>
    <col min="7683" max="7683" width="21.28515625" style="10" customWidth="1"/>
    <col min="7684" max="7684" width="20.85546875" style="10" bestFit="1" customWidth="1"/>
    <col min="7685" max="7685" width="14.85546875" style="10" bestFit="1" customWidth="1"/>
    <col min="7686" max="7686" width="14.140625" style="10" bestFit="1" customWidth="1"/>
    <col min="7687" max="7688" width="11.42578125" style="10" bestFit="1" customWidth="1"/>
    <col min="7689" max="7692" width="9.5703125" style="10" bestFit="1" customWidth="1"/>
    <col min="7693" max="7693" width="14.42578125" style="10" bestFit="1" customWidth="1"/>
    <col min="7694" max="7697" width="8.42578125" style="10" bestFit="1" customWidth="1"/>
    <col min="7698" max="7698" width="18" style="10" bestFit="1" customWidth="1"/>
    <col min="7699" max="7937" width="9.140625" style="10"/>
    <col min="7938" max="7938" width="36.5703125" style="10" bestFit="1" customWidth="1"/>
    <col min="7939" max="7939" width="21.28515625" style="10" customWidth="1"/>
    <col min="7940" max="7940" width="20.85546875" style="10" bestFit="1" customWidth="1"/>
    <col min="7941" max="7941" width="14.85546875" style="10" bestFit="1" customWidth="1"/>
    <col min="7942" max="7942" width="14.140625" style="10" bestFit="1" customWidth="1"/>
    <col min="7943" max="7944" width="11.42578125" style="10" bestFit="1" customWidth="1"/>
    <col min="7945" max="7948" width="9.5703125" style="10" bestFit="1" customWidth="1"/>
    <col min="7949" max="7949" width="14.42578125" style="10" bestFit="1" customWidth="1"/>
    <col min="7950" max="7953" width="8.42578125" style="10" bestFit="1" customWidth="1"/>
    <col min="7954" max="7954" width="18" style="10" bestFit="1" customWidth="1"/>
    <col min="7955" max="8193" width="9.140625" style="10"/>
    <col min="8194" max="8194" width="36.5703125" style="10" bestFit="1" customWidth="1"/>
    <col min="8195" max="8195" width="21.28515625" style="10" customWidth="1"/>
    <col min="8196" max="8196" width="20.85546875" style="10" bestFit="1" customWidth="1"/>
    <col min="8197" max="8197" width="14.85546875" style="10" bestFit="1" customWidth="1"/>
    <col min="8198" max="8198" width="14.140625" style="10" bestFit="1" customWidth="1"/>
    <col min="8199" max="8200" width="11.42578125" style="10" bestFit="1" customWidth="1"/>
    <col min="8201" max="8204" width="9.5703125" style="10" bestFit="1" customWidth="1"/>
    <col min="8205" max="8205" width="14.42578125" style="10" bestFit="1" customWidth="1"/>
    <col min="8206" max="8209" width="8.42578125" style="10" bestFit="1" customWidth="1"/>
    <col min="8210" max="8210" width="18" style="10" bestFit="1" customWidth="1"/>
    <col min="8211" max="8449" width="9.140625" style="10"/>
    <col min="8450" max="8450" width="36.5703125" style="10" bestFit="1" customWidth="1"/>
    <col min="8451" max="8451" width="21.28515625" style="10" customWidth="1"/>
    <col min="8452" max="8452" width="20.85546875" style="10" bestFit="1" customWidth="1"/>
    <col min="8453" max="8453" width="14.85546875" style="10" bestFit="1" customWidth="1"/>
    <col min="8454" max="8454" width="14.140625" style="10" bestFit="1" customWidth="1"/>
    <col min="8455" max="8456" width="11.42578125" style="10" bestFit="1" customWidth="1"/>
    <col min="8457" max="8460" width="9.5703125" style="10" bestFit="1" customWidth="1"/>
    <col min="8461" max="8461" width="14.42578125" style="10" bestFit="1" customWidth="1"/>
    <col min="8462" max="8465" width="8.42578125" style="10" bestFit="1" customWidth="1"/>
    <col min="8466" max="8466" width="18" style="10" bestFit="1" customWidth="1"/>
    <col min="8467" max="8705" width="9.140625" style="10"/>
    <col min="8706" max="8706" width="36.5703125" style="10" bestFit="1" customWidth="1"/>
    <col min="8707" max="8707" width="21.28515625" style="10" customWidth="1"/>
    <col min="8708" max="8708" width="20.85546875" style="10" bestFit="1" customWidth="1"/>
    <col min="8709" max="8709" width="14.85546875" style="10" bestFit="1" customWidth="1"/>
    <col min="8710" max="8710" width="14.140625" style="10" bestFit="1" customWidth="1"/>
    <col min="8711" max="8712" width="11.42578125" style="10" bestFit="1" customWidth="1"/>
    <col min="8713" max="8716" width="9.5703125" style="10" bestFit="1" customWidth="1"/>
    <col min="8717" max="8717" width="14.42578125" style="10" bestFit="1" customWidth="1"/>
    <col min="8718" max="8721" width="8.42578125" style="10" bestFit="1" customWidth="1"/>
    <col min="8722" max="8722" width="18" style="10" bestFit="1" customWidth="1"/>
    <col min="8723" max="8961" width="9.140625" style="10"/>
    <col min="8962" max="8962" width="36.5703125" style="10" bestFit="1" customWidth="1"/>
    <col min="8963" max="8963" width="21.28515625" style="10" customWidth="1"/>
    <col min="8964" max="8964" width="20.85546875" style="10" bestFit="1" customWidth="1"/>
    <col min="8965" max="8965" width="14.85546875" style="10" bestFit="1" customWidth="1"/>
    <col min="8966" max="8966" width="14.140625" style="10" bestFit="1" customWidth="1"/>
    <col min="8967" max="8968" width="11.42578125" style="10" bestFit="1" customWidth="1"/>
    <col min="8969" max="8972" width="9.5703125" style="10" bestFit="1" customWidth="1"/>
    <col min="8973" max="8973" width="14.42578125" style="10" bestFit="1" customWidth="1"/>
    <col min="8974" max="8977" width="8.42578125" style="10" bestFit="1" customWidth="1"/>
    <col min="8978" max="8978" width="18" style="10" bestFit="1" customWidth="1"/>
    <col min="8979" max="9217" width="9.140625" style="10"/>
    <col min="9218" max="9218" width="36.5703125" style="10" bestFit="1" customWidth="1"/>
    <col min="9219" max="9219" width="21.28515625" style="10" customWidth="1"/>
    <col min="9220" max="9220" width="20.85546875" style="10" bestFit="1" customWidth="1"/>
    <col min="9221" max="9221" width="14.85546875" style="10" bestFit="1" customWidth="1"/>
    <col min="9222" max="9222" width="14.140625" style="10" bestFit="1" customWidth="1"/>
    <col min="9223" max="9224" width="11.42578125" style="10" bestFit="1" customWidth="1"/>
    <col min="9225" max="9228" width="9.5703125" style="10" bestFit="1" customWidth="1"/>
    <col min="9229" max="9229" width="14.42578125" style="10" bestFit="1" customWidth="1"/>
    <col min="9230" max="9233" width="8.42578125" style="10" bestFit="1" customWidth="1"/>
    <col min="9234" max="9234" width="18" style="10" bestFit="1" customWidth="1"/>
    <col min="9235" max="9473" width="9.140625" style="10"/>
    <col min="9474" max="9474" width="36.5703125" style="10" bestFit="1" customWidth="1"/>
    <col min="9475" max="9475" width="21.28515625" style="10" customWidth="1"/>
    <col min="9476" max="9476" width="20.85546875" style="10" bestFit="1" customWidth="1"/>
    <col min="9477" max="9477" width="14.85546875" style="10" bestFit="1" customWidth="1"/>
    <col min="9478" max="9478" width="14.140625" style="10" bestFit="1" customWidth="1"/>
    <col min="9479" max="9480" width="11.42578125" style="10" bestFit="1" customWidth="1"/>
    <col min="9481" max="9484" width="9.5703125" style="10" bestFit="1" customWidth="1"/>
    <col min="9485" max="9485" width="14.42578125" style="10" bestFit="1" customWidth="1"/>
    <col min="9486" max="9489" width="8.42578125" style="10" bestFit="1" customWidth="1"/>
    <col min="9490" max="9490" width="18" style="10" bestFit="1" customWidth="1"/>
    <col min="9491" max="9729" width="9.140625" style="10"/>
    <col min="9730" max="9730" width="36.5703125" style="10" bestFit="1" customWidth="1"/>
    <col min="9731" max="9731" width="21.28515625" style="10" customWidth="1"/>
    <col min="9732" max="9732" width="20.85546875" style="10" bestFit="1" customWidth="1"/>
    <col min="9733" max="9733" width="14.85546875" style="10" bestFit="1" customWidth="1"/>
    <col min="9734" max="9734" width="14.140625" style="10" bestFit="1" customWidth="1"/>
    <col min="9735" max="9736" width="11.42578125" style="10" bestFit="1" customWidth="1"/>
    <col min="9737" max="9740" width="9.5703125" style="10" bestFit="1" customWidth="1"/>
    <col min="9741" max="9741" width="14.42578125" style="10" bestFit="1" customWidth="1"/>
    <col min="9742" max="9745" width="8.42578125" style="10" bestFit="1" customWidth="1"/>
    <col min="9746" max="9746" width="18" style="10" bestFit="1" customWidth="1"/>
    <col min="9747" max="9985" width="9.140625" style="10"/>
    <col min="9986" max="9986" width="36.5703125" style="10" bestFit="1" customWidth="1"/>
    <col min="9987" max="9987" width="21.28515625" style="10" customWidth="1"/>
    <col min="9988" max="9988" width="20.85546875" style="10" bestFit="1" customWidth="1"/>
    <col min="9989" max="9989" width="14.85546875" style="10" bestFit="1" customWidth="1"/>
    <col min="9990" max="9990" width="14.140625" style="10" bestFit="1" customWidth="1"/>
    <col min="9991" max="9992" width="11.42578125" style="10" bestFit="1" customWidth="1"/>
    <col min="9993" max="9996" width="9.5703125" style="10" bestFit="1" customWidth="1"/>
    <col min="9997" max="9997" width="14.42578125" style="10" bestFit="1" customWidth="1"/>
    <col min="9998" max="10001" width="8.42578125" style="10" bestFit="1" customWidth="1"/>
    <col min="10002" max="10002" width="18" style="10" bestFit="1" customWidth="1"/>
    <col min="10003" max="10241" width="9.140625" style="10"/>
    <col min="10242" max="10242" width="36.5703125" style="10" bestFit="1" customWidth="1"/>
    <col min="10243" max="10243" width="21.28515625" style="10" customWidth="1"/>
    <col min="10244" max="10244" width="20.85546875" style="10" bestFit="1" customWidth="1"/>
    <col min="10245" max="10245" width="14.85546875" style="10" bestFit="1" customWidth="1"/>
    <col min="10246" max="10246" width="14.140625" style="10" bestFit="1" customWidth="1"/>
    <col min="10247" max="10248" width="11.42578125" style="10" bestFit="1" customWidth="1"/>
    <col min="10249" max="10252" width="9.5703125" style="10" bestFit="1" customWidth="1"/>
    <col min="10253" max="10253" width="14.42578125" style="10" bestFit="1" customWidth="1"/>
    <col min="10254" max="10257" width="8.42578125" style="10" bestFit="1" customWidth="1"/>
    <col min="10258" max="10258" width="18" style="10" bestFit="1" customWidth="1"/>
    <col min="10259" max="10497" width="9.140625" style="10"/>
    <col min="10498" max="10498" width="36.5703125" style="10" bestFit="1" customWidth="1"/>
    <col min="10499" max="10499" width="21.28515625" style="10" customWidth="1"/>
    <col min="10500" max="10500" width="20.85546875" style="10" bestFit="1" customWidth="1"/>
    <col min="10501" max="10501" width="14.85546875" style="10" bestFit="1" customWidth="1"/>
    <col min="10502" max="10502" width="14.140625" style="10" bestFit="1" customWidth="1"/>
    <col min="10503" max="10504" width="11.42578125" style="10" bestFit="1" customWidth="1"/>
    <col min="10505" max="10508" width="9.5703125" style="10" bestFit="1" customWidth="1"/>
    <col min="10509" max="10509" width="14.42578125" style="10" bestFit="1" customWidth="1"/>
    <col min="10510" max="10513" width="8.42578125" style="10" bestFit="1" customWidth="1"/>
    <col min="10514" max="10514" width="18" style="10" bestFit="1" customWidth="1"/>
    <col min="10515" max="10753" width="9.140625" style="10"/>
    <col min="10754" max="10754" width="36.5703125" style="10" bestFit="1" customWidth="1"/>
    <col min="10755" max="10755" width="21.28515625" style="10" customWidth="1"/>
    <col min="10756" max="10756" width="20.85546875" style="10" bestFit="1" customWidth="1"/>
    <col min="10757" max="10757" width="14.85546875" style="10" bestFit="1" customWidth="1"/>
    <col min="10758" max="10758" width="14.140625" style="10" bestFit="1" customWidth="1"/>
    <col min="10759" max="10760" width="11.42578125" style="10" bestFit="1" customWidth="1"/>
    <col min="10761" max="10764" width="9.5703125" style="10" bestFit="1" customWidth="1"/>
    <col min="10765" max="10765" width="14.42578125" style="10" bestFit="1" customWidth="1"/>
    <col min="10766" max="10769" width="8.42578125" style="10" bestFit="1" customWidth="1"/>
    <col min="10770" max="10770" width="18" style="10" bestFit="1" customWidth="1"/>
    <col min="10771" max="11009" width="9.140625" style="10"/>
    <col min="11010" max="11010" width="36.5703125" style="10" bestFit="1" customWidth="1"/>
    <col min="11011" max="11011" width="21.28515625" style="10" customWidth="1"/>
    <col min="11012" max="11012" width="20.85546875" style="10" bestFit="1" customWidth="1"/>
    <col min="11013" max="11013" width="14.85546875" style="10" bestFit="1" customWidth="1"/>
    <col min="11014" max="11014" width="14.140625" style="10" bestFit="1" customWidth="1"/>
    <col min="11015" max="11016" width="11.42578125" style="10" bestFit="1" customWidth="1"/>
    <col min="11017" max="11020" width="9.5703125" style="10" bestFit="1" customWidth="1"/>
    <col min="11021" max="11021" width="14.42578125" style="10" bestFit="1" customWidth="1"/>
    <col min="11022" max="11025" width="8.42578125" style="10" bestFit="1" customWidth="1"/>
    <col min="11026" max="11026" width="18" style="10" bestFit="1" customWidth="1"/>
    <col min="11027" max="11265" width="9.140625" style="10"/>
    <col min="11266" max="11266" width="36.5703125" style="10" bestFit="1" customWidth="1"/>
    <col min="11267" max="11267" width="21.28515625" style="10" customWidth="1"/>
    <col min="11268" max="11268" width="20.85546875" style="10" bestFit="1" customWidth="1"/>
    <col min="11269" max="11269" width="14.85546875" style="10" bestFit="1" customWidth="1"/>
    <col min="11270" max="11270" width="14.140625" style="10" bestFit="1" customWidth="1"/>
    <col min="11271" max="11272" width="11.42578125" style="10" bestFit="1" customWidth="1"/>
    <col min="11273" max="11276" width="9.5703125" style="10" bestFit="1" customWidth="1"/>
    <col min="11277" max="11277" width="14.42578125" style="10" bestFit="1" customWidth="1"/>
    <col min="11278" max="11281" width="8.42578125" style="10" bestFit="1" customWidth="1"/>
    <col min="11282" max="11282" width="18" style="10" bestFit="1" customWidth="1"/>
    <col min="11283" max="11521" width="9.140625" style="10"/>
    <col min="11522" max="11522" width="36.5703125" style="10" bestFit="1" customWidth="1"/>
    <col min="11523" max="11523" width="21.28515625" style="10" customWidth="1"/>
    <col min="11524" max="11524" width="20.85546875" style="10" bestFit="1" customWidth="1"/>
    <col min="11525" max="11525" width="14.85546875" style="10" bestFit="1" customWidth="1"/>
    <col min="11526" max="11526" width="14.140625" style="10" bestFit="1" customWidth="1"/>
    <col min="11527" max="11528" width="11.42578125" style="10" bestFit="1" customWidth="1"/>
    <col min="11529" max="11532" width="9.5703125" style="10" bestFit="1" customWidth="1"/>
    <col min="11533" max="11533" width="14.42578125" style="10" bestFit="1" customWidth="1"/>
    <col min="11534" max="11537" width="8.42578125" style="10" bestFit="1" customWidth="1"/>
    <col min="11538" max="11538" width="18" style="10" bestFit="1" customWidth="1"/>
    <col min="11539" max="11777" width="9.140625" style="10"/>
    <col min="11778" max="11778" width="36.5703125" style="10" bestFit="1" customWidth="1"/>
    <col min="11779" max="11779" width="21.28515625" style="10" customWidth="1"/>
    <col min="11780" max="11780" width="20.85546875" style="10" bestFit="1" customWidth="1"/>
    <col min="11781" max="11781" width="14.85546875" style="10" bestFit="1" customWidth="1"/>
    <col min="11782" max="11782" width="14.140625" style="10" bestFit="1" customWidth="1"/>
    <col min="11783" max="11784" width="11.42578125" style="10" bestFit="1" customWidth="1"/>
    <col min="11785" max="11788" width="9.5703125" style="10" bestFit="1" customWidth="1"/>
    <col min="11789" max="11789" width="14.42578125" style="10" bestFit="1" customWidth="1"/>
    <col min="11790" max="11793" width="8.42578125" style="10" bestFit="1" customWidth="1"/>
    <col min="11794" max="11794" width="18" style="10" bestFit="1" customWidth="1"/>
    <col min="11795" max="12033" width="9.140625" style="10"/>
    <col min="12034" max="12034" width="36.5703125" style="10" bestFit="1" customWidth="1"/>
    <col min="12035" max="12035" width="21.28515625" style="10" customWidth="1"/>
    <col min="12036" max="12036" width="20.85546875" style="10" bestFit="1" customWidth="1"/>
    <col min="12037" max="12037" width="14.85546875" style="10" bestFit="1" customWidth="1"/>
    <col min="12038" max="12038" width="14.140625" style="10" bestFit="1" customWidth="1"/>
    <col min="12039" max="12040" width="11.42578125" style="10" bestFit="1" customWidth="1"/>
    <col min="12041" max="12044" width="9.5703125" style="10" bestFit="1" customWidth="1"/>
    <col min="12045" max="12045" width="14.42578125" style="10" bestFit="1" customWidth="1"/>
    <col min="12046" max="12049" width="8.42578125" style="10" bestFit="1" customWidth="1"/>
    <col min="12050" max="12050" width="18" style="10" bestFit="1" customWidth="1"/>
    <col min="12051" max="12289" width="9.140625" style="10"/>
    <col min="12290" max="12290" width="36.5703125" style="10" bestFit="1" customWidth="1"/>
    <col min="12291" max="12291" width="21.28515625" style="10" customWidth="1"/>
    <col min="12292" max="12292" width="20.85546875" style="10" bestFit="1" customWidth="1"/>
    <col min="12293" max="12293" width="14.85546875" style="10" bestFit="1" customWidth="1"/>
    <col min="12294" max="12294" width="14.140625" style="10" bestFit="1" customWidth="1"/>
    <col min="12295" max="12296" width="11.42578125" style="10" bestFit="1" customWidth="1"/>
    <col min="12297" max="12300" width="9.5703125" style="10" bestFit="1" customWidth="1"/>
    <col min="12301" max="12301" width="14.42578125" style="10" bestFit="1" customWidth="1"/>
    <col min="12302" max="12305" width="8.42578125" style="10" bestFit="1" customWidth="1"/>
    <col min="12306" max="12306" width="18" style="10" bestFit="1" customWidth="1"/>
    <col min="12307" max="12545" width="9.140625" style="10"/>
    <col min="12546" max="12546" width="36.5703125" style="10" bestFit="1" customWidth="1"/>
    <col min="12547" max="12547" width="21.28515625" style="10" customWidth="1"/>
    <col min="12548" max="12548" width="20.85546875" style="10" bestFit="1" customWidth="1"/>
    <col min="12549" max="12549" width="14.85546875" style="10" bestFit="1" customWidth="1"/>
    <col min="12550" max="12550" width="14.140625" style="10" bestFit="1" customWidth="1"/>
    <col min="12551" max="12552" width="11.42578125" style="10" bestFit="1" customWidth="1"/>
    <col min="12553" max="12556" width="9.5703125" style="10" bestFit="1" customWidth="1"/>
    <col min="12557" max="12557" width="14.42578125" style="10" bestFit="1" customWidth="1"/>
    <col min="12558" max="12561" width="8.42578125" style="10" bestFit="1" customWidth="1"/>
    <col min="12562" max="12562" width="18" style="10" bestFit="1" customWidth="1"/>
    <col min="12563" max="12801" width="9.140625" style="10"/>
    <col min="12802" max="12802" width="36.5703125" style="10" bestFit="1" customWidth="1"/>
    <col min="12803" max="12803" width="21.28515625" style="10" customWidth="1"/>
    <col min="12804" max="12804" width="20.85546875" style="10" bestFit="1" customWidth="1"/>
    <col min="12805" max="12805" width="14.85546875" style="10" bestFit="1" customWidth="1"/>
    <col min="12806" max="12806" width="14.140625" style="10" bestFit="1" customWidth="1"/>
    <col min="12807" max="12808" width="11.42578125" style="10" bestFit="1" customWidth="1"/>
    <col min="12809" max="12812" width="9.5703125" style="10" bestFit="1" customWidth="1"/>
    <col min="12813" max="12813" width="14.42578125" style="10" bestFit="1" customWidth="1"/>
    <col min="12814" max="12817" width="8.42578125" style="10" bestFit="1" customWidth="1"/>
    <col min="12818" max="12818" width="18" style="10" bestFit="1" customWidth="1"/>
    <col min="12819" max="13057" width="9.140625" style="10"/>
    <col min="13058" max="13058" width="36.5703125" style="10" bestFit="1" customWidth="1"/>
    <col min="13059" max="13059" width="21.28515625" style="10" customWidth="1"/>
    <col min="13060" max="13060" width="20.85546875" style="10" bestFit="1" customWidth="1"/>
    <col min="13061" max="13061" width="14.85546875" style="10" bestFit="1" customWidth="1"/>
    <col min="13062" max="13062" width="14.140625" style="10" bestFit="1" customWidth="1"/>
    <col min="13063" max="13064" width="11.42578125" style="10" bestFit="1" customWidth="1"/>
    <col min="13065" max="13068" width="9.5703125" style="10" bestFit="1" customWidth="1"/>
    <col min="13069" max="13069" width="14.42578125" style="10" bestFit="1" customWidth="1"/>
    <col min="13070" max="13073" width="8.42578125" style="10" bestFit="1" customWidth="1"/>
    <col min="13074" max="13074" width="18" style="10" bestFit="1" customWidth="1"/>
    <col min="13075" max="13313" width="9.140625" style="10"/>
    <col min="13314" max="13314" width="36.5703125" style="10" bestFit="1" customWidth="1"/>
    <col min="13315" max="13315" width="21.28515625" style="10" customWidth="1"/>
    <col min="13316" max="13316" width="20.85546875" style="10" bestFit="1" customWidth="1"/>
    <col min="13317" max="13317" width="14.85546875" style="10" bestFit="1" customWidth="1"/>
    <col min="13318" max="13318" width="14.140625" style="10" bestFit="1" customWidth="1"/>
    <col min="13319" max="13320" width="11.42578125" style="10" bestFit="1" customWidth="1"/>
    <col min="13321" max="13324" width="9.5703125" style="10" bestFit="1" customWidth="1"/>
    <col min="13325" max="13325" width="14.42578125" style="10" bestFit="1" customWidth="1"/>
    <col min="13326" max="13329" width="8.42578125" style="10" bestFit="1" customWidth="1"/>
    <col min="13330" max="13330" width="18" style="10" bestFit="1" customWidth="1"/>
    <col min="13331" max="13569" width="9.140625" style="10"/>
    <col min="13570" max="13570" width="36.5703125" style="10" bestFit="1" customWidth="1"/>
    <col min="13571" max="13571" width="21.28515625" style="10" customWidth="1"/>
    <col min="13572" max="13572" width="20.85546875" style="10" bestFit="1" customWidth="1"/>
    <col min="13573" max="13573" width="14.85546875" style="10" bestFit="1" customWidth="1"/>
    <col min="13574" max="13574" width="14.140625" style="10" bestFit="1" customWidth="1"/>
    <col min="13575" max="13576" width="11.42578125" style="10" bestFit="1" customWidth="1"/>
    <col min="13577" max="13580" width="9.5703125" style="10" bestFit="1" customWidth="1"/>
    <col min="13581" max="13581" width="14.42578125" style="10" bestFit="1" customWidth="1"/>
    <col min="13582" max="13585" width="8.42578125" style="10" bestFit="1" customWidth="1"/>
    <col min="13586" max="13586" width="18" style="10" bestFit="1" customWidth="1"/>
    <col min="13587" max="13825" width="9.140625" style="10"/>
    <col min="13826" max="13826" width="36.5703125" style="10" bestFit="1" customWidth="1"/>
    <col min="13827" max="13827" width="21.28515625" style="10" customWidth="1"/>
    <col min="13828" max="13828" width="20.85546875" style="10" bestFit="1" customWidth="1"/>
    <col min="13829" max="13829" width="14.85546875" style="10" bestFit="1" customWidth="1"/>
    <col min="13830" max="13830" width="14.140625" style="10" bestFit="1" customWidth="1"/>
    <col min="13831" max="13832" width="11.42578125" style="10" bestFit="1" customWidth="1"/>
    <col min="13833" max="13836" width="9.5703125" style="10" bestFit="1" customWidth="1"/>
    <col min="13837" max="13837" width="14.42578125" style="10" bestFit="1" customWidth="1"/>
    <col min="13838" max="13841" width="8.42578125" style="10" bestFit="1" customWidth="1"/>
    <col min="13842" max="13842" width="18" style="10" bestFit="1" customWidth="1"/>
    <col min="13843" max="14081" width="9.140625" style="10"/>
    <col min="14082" max="14082" width="36.5703125" style="10" bestFit="1" customWidth="1"/>
    <col min="14083" max="14083" width="21.28515625" style="10" customWidth="1"/>
    <col min="14084" max="14084" width="20.85546875" style="10" bestFit="1" customWidth="1"/>
    <col min="14085" max="14085" width="14.85546875" style="10" bestFit="1" customWidth="1"/>
    <col min="14086" max="14086" width="14.140625" style="10" bestFit="1" customWidth="1"/>
    <col min="14087" max="14088" width="11.42578125" style="10" bestFit="1" customWidth="1"/>
    <col min="14089" max="14092" width="9.5703125" style="10" bestFit="1" customWidth="1"/>
    <col min="14093" max="14093" width="14.42578125" style="10" bestFit="1" customWidth="1"/>
    <col min="14094" max="14097" width="8.42578125" style="10" bestFit="1" customWidth="1"/>
    <col min="14098" max="14098" width="18" style="10" bestFit="1" customWidth="1"/>
    <col min="14099" max="14337" width="9.140625" style="10"/>
    <col min="14338" max="14338" width="36.5703125" style="10" bestFit="1" customWidth="1"/>
    <col min="14339" max="14339" width="21.28515625" style="10" customWidth="1"/>
    <col min="14340" max="14340" width="20.85546875" style="10" bestFit="1" customWidth="1"/>
    <col min="14341" max="14341" width="14.85546875" style="10" bestFit="1" customWidth="1"/>
    <col min="14342" max="14342" width="14.140625" style="10" bestFit="1" customWidth="1"/>
    <col min="14343" max="14344" width="11.42578125" style="10" bestFit="1" customWidth="1"/>
    <col min="14345" max="14348" width="9.5703125" style="10" bestFit="1" customWidth="1"/>
    <col min="14349" max="14349" width="14.42578125" style="10" bestFit="1" customWidth="1"/>
    <col min="14350" max="14353" width="8.42578125" style="10" bestFit="1" customWidth="1"/>
    <col min="14354" max="14354" width="18" style="10" bestFit="1" customWidth="1"/>
    <col min="14355" max="14593" width="9.140625" style="10"/>
    <col min="14594" max="14594" width="36.5703125" style="10" bestFit="1" customWidth="1"/>
    <col min="14595" max="14595" width="21.28515625" style="10" customWidth="1"/>
    <col min="14596" max="14596" width="20.85546875" style="10" bestFit="1" customWidth="1"/>
    <col min="14597" max="14597" width="14.85546875" style="10" bestFit="1" customWidth="1"/>
    <col min="14598" max="14598" width="14.140625" style="10" bestFit="1" customWidth="1"/>
    <col min="14599" max="14600" width="11.42578125" style="10" bestFit="1" customWidth="1"/>
    <col min="14601" max="14604" width="9.5703125" style="10" bestFit="1" customWidth="1"/>
    <col min="14605" max="14605" width="14.42578125" style="10" bestFit="1" customWidth="1"/>
    <col min="14606" max="14609" width="8.42578125" style="10" bestFit="1" customWidth="1"/>
    <col min="14610" max="14610" width="18" style="10" bestFit="1" customWidth="1"/>
    <col min="14611" max="14849" width="9.140625" style="10"/>
    <col min="14850" max="14850" width="36.5703125" style="10" bestFit="1" customWidth="1"/>
    <col min="14851" max="14851" width="21.28515625" style="10" customWidth="1"/>
    <col min="14852" max="14852" width="20.85546875" style="10" bestFit="1" customWidth="1"/>
    <col min="14853" max="14853" width="14.85546875" style="10" bestFit="1" customWidth="1"/>
    <col min="14854" max="14854" width="14.140625" style="10" bestFit="1" customWidth="1"/>
    <col min="14855" max="14856" width="11.42578125" style="10" bestFit="1" customWidth="1"/>
    <col min="14857" max="14860" width="9.5703125" style="10" bestFit="1" customWidth="1"/>
    <col min="14861" max="14861" width="14.42578125" style="10" bestFit="1" customWidth="1"/>
    <col min="14862" max="14865" width="8.42578125" style="10" bestFit="1" customWidth="1"/>
    <col min="14866" max="14866" width="18" style="10" bestFit="1" customWidth="1"/>
    <col min="14867" max="15105" width="9.140625" style="10"/>
    <col min="15106" max="15106" width="36.5703125" style="10" bestFit="1" customWidth="1"/>
    <col min="15107" max="15107" width="21.28515625" style="10" customWidth="1"/>
    <col min="15108" max="15108" width="20.85546875" style="10" bestFit="1" customWidth="1"/>
    <col min="15109" max="15109" width="14.85546875" style="10" bestFit="1" customWidth="1"/>
    <col min="15110" max="15110" width="14.140625" style="10" bestFit="1" customWidth="1"/>
    <col min="15111" max="15112" width="11.42578125" style="10" bestFit="1" customWidth="1"/>
    <col min="15113" max="15116" width="9.5703125" style="10" bestFit="1" customWidth="1"/>
    <col min="15117" max="15117" width="14.42578125" style="10" bestFit="1" customWidth="1"/>
    <col min="15118" max="15121" width="8.42578125" style="10" bestFit="1" customWidth="1"/>
    <col min="15122" max="15122" width="18" style="10" bestFit="1" customWidth="1"/>
    <col min="15123" max="15361" width="9.140625" style="10"/>
    <col min="15362" max="15362" width="36.5703125" style="10" bestFit="1" customWidth="1"/>
    <col min="15363" max="15363" width="21.28515625" style="10" customWidth="1"/>
    <col min="15364" max="15364" width="20.85546875" style="10" bestFit="1" customWidth="1"/>
    <col min="15365" max="15365" width="14.85546875" style="10" bestFit="1" customWidth="1"/>
    <col min="15366" max="15366" width="14.140625" style="10" bestFit="1" customWidth="1"/>
    <col min="15367" max="15368" width="11.42578125" style="10" bestFit="1" customWidth="1"/>
    <col min="15369" max="15372" width="9.5703125" style="10" bestFit="1" customWidth="1"/>
    <col min="15373" max="15373" width="14.42578125" style="10" bestFit="1" customWidth="1"/>
    <col min="15374" max="15377" width="8.42578125" style="10" bestFit="1" customWidth="1"/>
    <col min="15378" max="15378" width="18" style="10" bestFit="1" customWidth="1"/>
    <col min="15379" max="15617" width="9.140625" style="10"/>
    <col min="15618" max="15618" width="36.5703125" style="10" bestFit="1" customWidth="1"/>
    <col min="15619" max="15619" width="21.28515625" style="10" customWidth="1"/>
    <col min="15620" max="15620" width="20.85546875" style="10" bestFit="1" customWidth="1"/>
    <col min="15621" max="15621" width="14.85546875" style="10" bestFit="1" customWidth="1"/>
    <col min="15622" max="15622" width="14.140625" style="10" bestFit="1" customWidth="1"/>
    <col min="15623" max="15624" width="11.42578125" style="10" bestFit="1" customWidth="1"/>
    <col min="15625" max="15628" width="9.5703125" style="10" bestFit="1" customWidth="1"/>
    <col min="15629" max="15629" width="14.42578125" style="10" bestFit="1" customWidth="1"/>
    <col min="15630" max="15633" width="8.42578125" style="10" bestFit="1" customWidth="1"/>
    <col min="15634" max="15634" width="18" style="10" bestFit="1" customWidth="1"/>
    <col min="15635" max="15873" width="9.140625" style="10"/>
    <col min="15874" max="15874" width="36.5703125" style="10" bestFit="1" customWidth="1"/>
    <col min="15875" max="15875" width="21.28515625" style="10" customWidth="1"/>
    <col min="15876" max="15876" width="20.85546875" style="10" bestFit="1" customWidth="1"/>
    <col min="15877" max="15877" width="14.85546875" style="10" bestFit="1" customWidth="1"/>
    <col min="15878" max="15878" width="14.140625" style="10" bestFit="1" customWidth="1"/>
    <col min="15879" max="15880" width="11.42578125" style="10" bestFit="1" customWidth="1"/>
    <col min="15881" max="15884" width="9.5703125" style="10" bestFit="1" customWidth="1"/>
    <col min="15885" max="15885" width="14.42578125" style="10" bestFit="1" customWidth="1"/>
    <col min="15886" max="15889" width="8.42578125" style="10" bestFit="1" customWidth="1"/>
    <col min="15890" max="15890" width="18" style="10" bestFit="1" customWidth="1"/>
    <col min="15891" max="16129" width="9.140625" style="10"/>
    <col min="16130" max="16130" width="36.5703125" style="10" bestFit="1" customWidth="1"/>
    <col min="16131" max="16131" width="21.28515625" style="10" customWidth="1"/>
    <col min="16132" max="16132" width="20.85546875" style="10" bestFit="1" customWidth="1"/>
    <col min="16133" max="16133" width="14.85546875" style="10" bestFit="1" customWidth="1"/>
    <col min="16134" max="16134" width="14.140625" style="10" bestFit="1" customWidth="1"/>
    <col min="16135" max="16136" width="11.42578125" style="10" bestFit="1" customWidth="1"/>
    <col min="16137" max="16140" width="9.5703125" style="10" bestFit="1" customWidth="1"/>
    <col min="16141" max="16141" width="14.42578125" style="10" bestFit="1" customWidth="1"/>
    <col min="16142" max="16145" width="8.42578125" style="10" bestFit="1" customWidth="1"/>
    <col min="16146" max="16146" width="18" style="10" bestFit="1" customWidth="1"/>
    <col min="16147" max="16384" width="9.140625" style="10"/>
  </cols>
  <sheetData>
    <row r="1" spans="1:21" ht="18" customHeight="1" x14ac:dyDescent="0.2">
      <c r="B1" s="66" t="s">
        <v>162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1" ht="18" customHeight="1" x14ac:dyDescent="0.2"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1" ht="18" customHeight="1" x14ac:dyDescent="0.2">
      <c r="B3" s="45" t="s">
        <v>49</v>
      </c>
      <c r="C3" s="65" t="s">
        <v>50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1" ht="18" customHeight="1" x14ac:dyDescent="0.2">
      <c r="B4" s="45" t="s">
        <v>51</v>
      </c>
      <c r="C4" s="65" t="s">
        <v>52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21" ht="18" customHeight="1" x14ac:dyDescent="0.2">
      <c r="B5" s="45" t="s">
        <v>53</v>
      </c>
      <c r="C5" s="65" t="s">
        <v>131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21" ht="18" customHeight="1" x14ac:dyDescent="0.2">
      <c r="B6" s="45" t="s">
        <v>54</v>
      </c>
      <c r="C6" s="65" t="s">
        <v>147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21" ht="18" customHeight="1" x14ac:dyDescent="0.2">
      <c r="B7" s="45" t="s">
        <v>55</v>
      </c>
      <c r="C7" s="65" t="s">
        <v>56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21" ht="44.25" customHeight="1" x14ac:dyDescent="0.2">
      <c r="B8" s="67" t="s">
        <v>0</v>
      </c>
      <c r="C8" s="67"/>
      <c r="D8" s="68" t="s">
        <v>1</v>
      </c>
      <c r="E8" s="67" t="s">
        <v>57</v>
      </c>
      <c r="F8" s="67"/>
      <c r="G8" s="67"/>
      <c r="H8" s="69" t="s">
        <v>126</v>
      </c>
      <c r="I8" s="72" t="s">
        <v>128</v>
      </c>
      <c r="J8" s="73"/>
      <c r="K8" s="73"/>
      <c r="L8" s="74"/>
      <c r="M8" s="11"/>
      <c r="N8" s="72" t="s">
        <v>129</v>
      </c>
      <c r="O8" s="73"/>
      <c r="P8" s="73"/>
      <c r="Q8" s="74"/>
      <c r="R8" s="11"/>
    </row>
    <row r="9" spans="1:21" ht="18" customHeight="1" x14ac:dyDescent="0.2">
      <c r="B9" s="67"/>
      <c r="C9" s="67"/>
      <c r="D9" s="68"/>
      <c r="E9" s="46" t="s">
        <v>58</v>
      </c>
      <c r="F9" s="46" t="s">
        <v>59</v>
      </c>
      <c r="G9" s="67" t="s">
        <v>2</v>
      </c>
      <c r="H9" s="70"/>
      <c r="I9" s="75"/>
      <c r="J9" s="76"/>
      <c r="K9" s="76"/>
      <c r="L9" s="77"/>
      <c r="M9" s="11"/>
      <c r="N9" s="75"/>
      <c r="O9" s="76"/>
      <c r="P9" s="76"/>
      <c r="Q9" s="77"/>
      <c r="R9" s="11"/>
    </row>
    <row r="10" spans="1:21" ht="30.75" customHeight="1" x14ac:dyDescent="0.2">
      <c r="B10" s="67"/>
      <c r="C10" s="67"/>
      <c r="D10" s="68"/>
      <c r="E10" s="46" t="s">
        <v>60</v>
      </c>
      <c r="F10" s="46" t="s">
        <v>61</v>
      </c>
      <c r="G10" s="67"/>
      <c r="H10" s="71"/>
      <c r="I10" s="46" t="s">
        <v>66</v>
      </c>
      <c r="J10" s="46" t="s">
        <v>62</v>
      </c>
      <c r="K10" s="46" t="s">
        <v>63</v>
      </c>
      <c r="L10" s="46" t="s">
        <v>64</v>
      </c>
      <c r="M10" s="46" t="s">
        <v>65</v>
      </c>
      <c r="N10" s="46" t="s">
        <v>66</v>
      </c>
      <c r="O10" s="46" t="s">
        <v>62</v>
      </c>
      <c r="P10" s="46" t="s">
        <v>63</v>
      </c>
      <c r="Q10" s="46" t="s">
        <v>64</v>
      </c>
      <c r="R10" s="12" t="s">
        <v>65</v>
      </c>
    </row>
    <row r="11" spans="1:21" ht="26.25" hidden="1" customHeight="1" x14ac:dyDescent="0.2">
      <c r="B11" s="67">
        <v>1</v>
      </c>
      <c r="C11" s="67"/>
      <c r="D11" s="47">
        <v>2</v>
      </c>
      <c r="E11" s="46">
        <v>3</v>
      </c>
      <c r="F11" s="46">
        <v>4</v>
      </c>
      <c r="G11" s="46" t="s">
        <v>67</v>
      </c>
      <c r="H11" s="13" t="s">
        <v>68</v>
      </c>
      <c r="I11" s="46">
        <v>7</v>
      </c>
      <c r="J11" s="46">
        <v>8</v>
      </c>
      <c r="K11" s="46">
        <v>9</v>
      </c>
      <c r="L11" s="46">
        <v>10</v>
      </c>
      <c r="M11" s="46" t="s">
        <v>69</v>
      </c>
      <c r="N11" s="46">
        <v>12</v>
      </c>
      <c r="O11" s="46">
        <v>13</v>
      </c>
      <c r="P11" s="46">
        <v>14</v>
      </c>
      <c r="Q11" s="46">
        <v>15</v>
      </c>
      <c r="R11" s="12" t="s">
        <v>70</v>
      </c>
    </row>
    <row r="12" spans="1:21" s="16" customFormat="1" ht="18" customHeight="1" thickBot="1" x14ac:dyDescent="0.4">
      <c r="B12" s="79" t="s">
        <v>71</v>
      </c>
      <c r="C12" s="79"/>
      <c r="D12" s="14"/>
      <c r="E12" s="1">
        <f t="shared" ref="E12:G12" si="0">E13+E50+E75+E82</f>
        <v>39290.628600000004</v>
      </c>
      <c r="F12" s="1">
        <f t="shared" si="0"/>
        <v>12877.249229999998</v>
      </c>
      <c r="G12" s="1">
        <f t="shared" si="0"/>
        <v>54377.702379999995</v>
      </c>
      <c r="H12" s="43">
        <f>M12+R12</f>
        <v>50893.245999999999</v>
      </c>
      <c r="I12" s="1">
        <f>I13+I50+I75+I82</f>
        <v>10278.766</v>
      </c>
      <c r="J12" s="1">
        <f>J13+J50+J75+J82</f>
        <v>14238.135999999999</v>
      </c>
      <c r="K12" s="1">
        <f>K13+K50+K75+K82</f>
        <v>11197.126</v>
      </c>
      <c r="L12" s="1">
        <f>L13+L50+L75+L82</f>
        <v>14736.218000000001</v>
      </c>
      <c r="M12" s="1">
        <f t="shared" ref="M12:M17" si="1">SUM(I12:L12)</f>
        <v>50450.245999999999</v>
      </c>
      <c r="N12" s="1">
        <f>N13+N50+N75+N82</f>
        <v>0</v>
      </c>
      <c r="O12" s="1">
        <f>O13+O50+O75+O82</f>
        <v>443</v>
      </c>
      <c r="P12" s="1">
        <f>P13+P50+P75+P82</f>
        <v>0</v>
      </c>
      <c r="Q12" s="1">
        <f>Q13+Q50+Q75+Q82</f>
        <v>0</v>
      </c>
      <c r="R12" s="1">
        <f>SUM(N12:Q12)</f>
        <v>443</v>
      </c>
      <c r="S12" s="37"/>
      <c r="T12" s="48"/>
    </row>
    <row r="13" spans="1:21" s="16" customFormat="1" ht="39.75" customHeight="1" thickTop="1" x14ac:dyDescent="0.25">
      <c r="B13" s="79" t="s">
        <v>3</v>
      </c>
      <c r="C13" s="79"/>
      <c r="D13" s="14">
        <v>101101</v>
      </c>
      <c r="E13" s="18">
        <f t="shared" ref="E13:G13" si="2">E14+E23+E34</f>
        <v>36068.577420000001</v>
      </c>
      <c r="F13" s="18">
        <f t="shared" si="2"/>
        <v>11230.798029999998</v>
      </c>
      <c r="G13" s="18">
        <f t="shared" si="2"/>
        <v>49509.2</v>
      </c>
      <c r="H13" s="15">
        <f t="shared" ref="H13:H76" si="3">M13+R13</f>
        <v>48347.245999999999</v>
      </c>
      <c r="I13" s="18">
        <f>I14+I23+I34</f>
        <v>9642.2659999999996</v>
      </c>
      <c r="J13" s="18">
        <f>J14+J23+J34</f>
        <v>13601.635999999999</v>
      </c>
      <c r="K13" s="18">
        <f>K14+K23+K34</f>
        <v>10560.626</v>
      </c>
      <c r="L13" s="18">
        <f>L14+L23+L34</f>
        <v>14099.718000000001</v>
      </c>
      <c r="M13" s="18">
        <f t="shared" si="1"/>
        <v>47904.245999999999</v>
      </c>
      <c r="N13" s="18">
        <f>N14+N23+N34</f>
        <v>0</v>
      </c>
      <c r="O13" s="18">
        <f>O14+O23+O34</f>
        <v>443</v>
      </c>
      <c r="P13" s="18">
        <f>P14+P23+P34</f>
        <v>0</v>
      </c>
      <c r="Q13" s="18">
        <f>Q14+Q23+Q34</f>
        <v>0</v>
      </c>
      <c r="R13" s="18">
        <f>SUM(N13:Q13)</f>
        <v>443</v>
      </c>
      <c r="S13" s="49"/>
      <c r="T13" s="48"/>
    </row>
    <row r="14" spans="1:21" s="16" customFormat="1" ht="23.25" customHeight="1" x14ac:dyDescent="0.25">
      <c r="B14" s="80" t="s">
        <v>31</v>
      </c>
      <c r="C14" s="80"/>
      <c r="D14" s="14">
        <v>100000000000000</v>
      </c>
      <c r="E14" s="3">
        <f t="shared" ref="E14:G14" si="4">E15+E18+E21</f>
        <v>7598.3994499999999</v>
      </c>
      <c r="F14" s="3">
        <f t="shared" si="4"/>
        <v>2445.7759999999998</v>
      </c>
      <c r="G14" s="3">
        <f t="shared" si="4"/>
        <v>12254</v>
      </c>
      <c r="H14" s="20">
        <f t="shared" si="3"/>
        <v>12135.544</v>
      </c>
      <c r="I14" s="3">
        <f>I15+I18+I21</f>
        <v>2445.7759999999998</v>
      </c>
      <c r="J14" s="3">
        <f>J15+J18+J21</f>
        <v>3036.3959999999997</v>
      </c>
      <c r="K14" s="3">
        <f>K15+K18+K21</f>
        <v>2323.3360000000002</v>
      </c>
      <c r="L14" s="3">
        <f>L15+L18+L21</f>
        <v>3887.0359999999996</v>
      </c>
      <c r="M14" s="3">
        <f t="shared" si="1"/>
        <v>11692.544</v>
      </c>
      <c r="N14" s="3">
        <f>N15+N18+N21</f>
        <v>0</v>
      </c>
      <c r="O14" s="3">
        <f>O15+O18+O21</f>
        <v>443</v>
      </c>
      <c r="P14" s="3">
        <f>P15+P18+P21</f>
        <v>0</v>
      </c>
      <c r="Q14" s="3">
        <f>Q15+Q18+Q21</f>
        <v>0</v>
      </c>
      <c r="R14" s="3">
        <f t="shared" ref="R14:R27" si="5">SUM(N14:Q14)</f>
        <v>443</v>
      </c>
      <c r="S14" s="50"/>
      <c r="T14" s="48"/>
    </row>
    <row r="15" spans="1:21" s="16" customFormat="1" ht="24.75" customHeight="1" x14ac:dyDescent="0.25">
      <c r="B15" s="81" t="s">
        <v>32</v>
      </c>
      <c r="C15" s="81"/>
      <c r="D15" s="14">
        <v>100000100001000</v>
      </c>
      <c r="E15" s="3">
        <f t="shared" ref="E15:G15" si="6">E16+E17</f>
        <v>7598.3994499999999</v>
      </c>
      <c r="F15" s="3">
        <f t="shared" si="6"/>
        <v>2445.7759999999998</v>
      </c>
      <c r="G15" s="3">
        <f t="shared" si="6"/>
        <v>12254</v>
      </c>
      <c r="H15" s="20">
        <f t="shared" si="3"/>
        <v>11692.544</v>
      </c>
      <c r="I15" s="3">
        <f>I16+I17</f>
        <v>2445.7759999999998</v>
      </c>
      <c r="J15" s="3">
        <f>J16+J17</f>
        <v>3036.3959999999997</v>
      </c>
      <c r="K15" s="3">
        <f>K16+K17</f>
        <v>2323.3360000000002</v>
      </c>
      <c r="L15" s="3">
        <f>L16+L17</f>
        <v>3887.0359999999996</v>
      </c>
      <c r="M15" s="3">
        <f t="shared" si="1"/>
        <v>11692.544</v>
      </c>
      <c r="N15" s="3">
        <f>N16+N17</f>
        <v>0</v>
      </c>
      <c r="O15" s="3">
        <f>O16+O17</f>
        <v>0</v>
      </c>
      <c r="P15" s="3">
        <f>P16+P17</f>
        <v>0</v>
      </c>
      <c r="Q15" s="3">
        <f>Q16+Q17</f>
        <v>0</v>
      </c>
      <c r="R15" s="3">
        <f t="shared" si="5"/>
        <v>0</v>
      </c>
      <c r="S15" s="50"/>
      <c r="T15" s="48"/>
    </row>
    <row r="16" spans="1:21" ht="18" customHeight="1" x14ac:dyDescent="0.25">
      <c r="A16" s="10" t="s">
        <v>72</v>
      </c>
      <c r="B16" s="78" t="s">
        <v>12</v>
      </c>
      <c r="C16" s="78"/>
      <c r="D16" s="22"/>
      <c r="E16" s="23">
        <v>5752.7559499999998</v>
      </c>
      <c r="F16" s="2">
        <v>1938.5</v>
      </c>
      <c r="G16" s="23">
        <v>9835</v>
      </c>
      <c r="H16" s="23">
        <f t="shared" si="3"/>
        <v>9230</v>
      </c>
      <c r="I16" s="2">
        <v>1938.5</v>
      </c>
      <c r="J16" s="2">
        <v>2638.5</v>
      </c>
      <c r="K16" s="2">
        <v>1938.5</v>
      </c>
      <c r="L16" s="2">
        <v>2714.5</v>
      </c>
      <c r="M16" s="2">
        <f t="shared" si="1"/>
        <v>9230</v>
      </c>
      <c r="N16" s="2"/>
      <c r="O16" s="2"/>
      <c r="P16" s="2"/>
      <c r="Q16" s="2"/>
      <c r="R16" s="2">
        <f t="shared" si="5"/>
        <v>0</v>
      </c>
      <c r="S16" s="50"/>
      <c r="T16" s="48"/>
      <c r="U16" s="24"/>
    </row>
    <row r="17" spans="1:20" ht="18" customHeight="1" x14ac:dyDescent="0.25">
      <c r="A17" s="10" t="s">
        <v>73</v>
      </c>
      <c r="B17" s="78" t="s">
        <v>13</v>
      </c>
      <c r="C17" s="78"/>
      <c r="D17" s="22"/>
      <c r="E17" s="23">
        <v>1845.6435000000001</v>
      </c>
      <c r="F17" s="2">
        <v>507.27600000000001</v>
      </c>
      <c r="G17" s="23">
        <v>2419</v>
      </c>
      <c r="H17" s="23">
        <f t="shared" si="3"/>
        <v>2462.5439999999999</v>
      </c>
      <c r="I17" s="2">
        <v>507.27600000000001</v>
      </c>
      <c r="J17" s="2">
        <v>397.89599999999996</v>
      </c>
      <c r="K17" s="2">
        <v>384.83600000000001</v>
      </c>
      <c r="L17" s="2">
        <v>1172.5359999999996</v>
      </c>
      <c r="M17" s="2">
        <f t="shared" si="1"/>
        <v>2462.5439999999999</v>
      </c>
      <c r="N17" s="2"/>
      <c r="O17" s="2"/>
      <c r="P17" s="2"/>
      <c r="Q17" s="2"/>
      <c r="R17" s="2">
        <f t="shared" si="5"/>
        <v>0</v>
      </c>
      <c r="S17" s="50"/>
      <c r="T17" s="48"/>
    </row>
    <row r="18" spans="1:20" s="16" customFormat="1" ht="18" customHeight="1" x14ac:dyDescent="0.25">
      <c r="B18" s="81" t="s">
        <v>33</v>
      </c>
      <c r="C18" s="81"/>
      <c r="D18" s="14">
        <v>100000100002000</v>
      </c>
      <c r="E18" s="3">
        <f t="shared" ref="E18:G18" si="7">E19+E20</f>
        <v>0</v>
      </c>
      <c r="F18" s="3">
        <f t="shared" si="7"/>
        <v>0</v>
      </c>
      <c r="G18" s="3">
        <f t="shared" si="7"/>
        <v>0</v>
      </c>
      <c r="H18" s="20">
        <f t="shared" si="3"/>
        <v>0</v>
      </c>
      <c r="I18" s="3">
        <f>I19+I20</f>
        <v>0</v>
      </c>
      <c r="J18" s="3">
        <f>J19+J20</f>
        <v>0</v>
      </c>
      <c r="K18" s="3">
        <f>K19+K20</f>
        <v>0</v>
      </c>
      <c r="L18" s="3">
        <f>L19+L20</f>
        <v>0</v>
      </c>
      <c r="M18" s="3">
        <f t="shared" ref="M18:M27" si="8">SUM(I18:L18)</f>
        <v>0</v>
      </c>
      <c r="N18" s="3">
        <f>N19+N20</f>
        <v>0</v>
      </c>
      <c r="O18" s="3">
        <f>O19+O20</f>
        <v>0</v>
      </c>
      <c r="P18" s="3">
        <f>P19+P20</f>
        <v>0</v>
      </c>
      <c r="Q18" s="3">
        <f>Q19+Q20</f>
        <v>0</v>
      </c>
      <c r="R18" s="3">
        <f t="shared" si="5"/>
        <v>0</v>
      </c>
      <c r="S18" s="50"/>
      <c r="T18" s="48"/>
    </row>
    <row r="19" spans="1:20" ht="18" customHeight="1" x14ac:dyDescent="0.25">
      <c r="A19" s="10" t="s">
        <v>72</v>
      </c>
      <c r="B19" s="78" t="s">
        <v>12</v>
      </c>
      <c r="C19" s="78"/>
      <c r="D19" s="22"/>
      <c r="E19" s="2"/>
      <c r="F19" s="44">
        <f t="shared" ref="F19:F74" si="9">G19-E19</f>
        <v>0</v>
      </c>
      <c r="G19" s="2"/>
      <c r="H19" s="23">
        <f t="shared" si="3"/>
        <v>0</v>
      </c>
      <c r="I19" s="2"/>
      <c r="J19" s="2"/>
      <c r="K19" s="2"/>
      <c r="L19" s="2"/>
      <c r="M19" s="2">
        <f t="shared" si="8"/>
        <v>0</v>
      </c>
      <c r="N19" s="2"/>
      <c r="O19" s="2"/>
      <c r="P19" s="2"/>
      <c r="Q19" s="2"/>
      <c r="R19" s="2">
        <f t="shared" si="5"/>
        <v>0</v>
      </c>
      <c r="S19" s="50"/>
      <c r="T19" s="48"/>
    </row>
    <row r="20" spans="1:20" ht="18" customHeight="1" x14ac:dyDescent="0.25">
      <c r="A20" s="10" t="s">
        <v>73</v>
      </c>
      <c r="B20" s="78" t="s">
        <v>13</v>
      </c>
      <c r="C20" s="78"/>
      <c r="D20" s="22"/>
      <c r="E20" s="2"/>
      <c r="F20" s="44">
        <f t="shared" si="9"/>
        <v>0</v>
      </c>
      <c r="G20" s="2"/>
      <c r="H20" s="23">
        <f t="shared" si="3"/>
        <v>0</v>
      </c>
      <c r="I20" s="2"/>
      <c r="J20" s="2"/>
      <c r="K20" s="2"/>
      <c r="L20" s="2"/>
      <c r="M20" s="2">
        <f t="shared" si="8"/>
        <v>0</v>
      </c>
      <c r="N20" s="2"/>
      <c r="O20" s="2"/>
      <c r="P20" s="2"/>
      <c r="Q20" s="2"/>
      <c r="R20" s="2">
        <f t="shared" si="5"/>
        <v>0</v>
      </c>
      <c r="S20" s="50"/>
      <c r="T20" s="48"/>
    </row>
    <row r="21" spans="1:20" s="16" customFormat="1" ht="18" customHeight="1" x14ac:dyDescent="0.25">
      <c r="B21" s="81" t="s">
        <v>105</v>
      </c>
      <c r="C21" s="81"/>
      <c r="D21" s="14">
        <v>100000100003000</v>
      </c>
      <c r="E21" s="3">
        <f t="shared" ref="E21:G21" si="10">E22</f>
        <v>0</v>
      </c>
      <c r="F21" s="3">
        <f t="shared" si="10"/>
        <v>0</v>
      </c>
      <c r="G21" s="3">
        <f t="shared" si="10"/>
        <v>0</v>
      </c>
      <c r="H21" s="20">
        <f t="shared" si="3"/>
        <v>443</v>
      </c>
      <c r="I21" s="3">
        <f>I22</f>
        <v>0</v>
      </c>
      <c r="J21" s="3">
        <f>J22</f>
        <v>0</v>
      </c>
      <c r="K21" s="3">
        <f>K22</f>
        <v>0</v>
      </c>
      <c r="L21" s="3">
        <f>L22</f>
        <v>0</v>
      </c>
      <c r="M21" s="3">
        <f t="shared" si="8"/>
        <v>0</v>
      </c>
      <c r="N21" s="3">
        <f>N22</f>
        <v>0</v>
      </c>
      <c r="O21" s="3">
        <f>O22</f>
        <v>443</v>
      </c>
      <c r="P21" s="3">
        <f>P22</f>
        <v>0</v>
      </c>
      <c r="Q21" s="3">
        <f>Q22</f>
        <v>0</v>
      </c>
      <c r="R21" s="3">
        <f t="shared" si="5"/>
        <v>443</v>
      </c>
      <c r="S21" s="50"/>
      <c r="T21" s="48"/>
    </row>
    <row r="22" spans="1:20" ht="18" customHeight="1" x14ac:dyDescent="0.25">
      <c r="A22" s="10" t="s">
        <v>72</v>
      </c>
      <c r="B22" s="78" t="s">
        <v>12</v>
      </c>
      <c r="C22" s="78"/>
      <c r="D22" s="22"/>
      <c r="E22" s="2"/>
      <c r="F22" s="2"/>
      <c r="G22" s="2"/>
      <c r="H22" s="23">
        <f t="shared" si="3"/>
        <v>443</v>
      </c>
      <c r="I22" s="2"/>
      <c r="J22" s="2"/>
      <c r="K22" s="2"/>
      <c r="L22" s="2"/>
      <c r="M22" s="2">
        <f t="shared" si="8"/>
        <v>0</v>
      </c>
      <c r="N22" s="2"/>
      <c r="O22" s="2">
        <v>443</v>
      </c>
      <c r="P22" s="2"/>
      <c r="Q22" s="2"/>
      <c r="R22" s="2">
        <f t="shared" si="5"/>
        <v>443</v>
      </c>
      <c r="S22" s="50"/>
      <c r="T22" s="48"/>
    </row>
    <row r="23" spans="1:20" s="16" customFormat="1" ht="18" customHeight="1" x14ac:dyDescent="0.25">
      <c r="B23" s="80" t="s">
        <v>34</v>
      </c>
      <c r="C23" s="80"/>
      <c r="D23" s="14">
        <v>200000000000000</v>
      </c>
      <c r="E23" s="3">
        <f t="shared" ref="E23:G23" si="11">E24+E28+E31</f>
        <v>1800.39229</v>
      </c>
      <c r="F23" s="3">
        <f t="shared" si="11"/>
        <v>684.60771</v>
      </c>
      <c r="G23" s="3">
        <f t="shared" si="11"/>
        <v>2485</v>
      </c>
      <c r="H23" s="20">
        <f t="shared" si="3"/>
        <v>0</v>
      </c>
      <c r="I23" s="3">
        <f>I24+I28+I31</f>
        <v>0</v>
      </c>
      <c r="J23" s="3">
        <f>J24+J28+J31</f>
        <v>0</v>
      </c>
      <c r="K23" s="3">
        <f>K24+K28+K31</f>
        <v>0</v>
      </c>
      <c r="L23" s="3">
        <f>L24+L28+L31</f>
        <v>0</v>
      </c>
      <c r="M23" s="3">
        <f t="shared" si="8"/>
        <v>0</v>
      </c>
      <c r="N23" s="3">
        <f>N24+N28+N31</f>
        <v>0</v>
      </c>
      <c r="O23" s="3">
        <f>O24+O28+O31</f>
        <v>0</v>
      </c>
      <c r="P23" s="3">
        <f>P24+P28+P31</f>
        <v>0</v>
      </c>
      <c r="Q23" s="3">
        <f>Q24+Q28+Q31</f>
        <v>0</v>
      </c>
      <c r="R23" s="3">
        <f t="shared" si="5"/>
        <v>0</v>
      </c>
      <c r="S23" s="50"/>
      <c r="T23" s="48"/>
    </row>
    <row r="24" spans="1:20" s="16" customFormat="1" ht="27" customHeight="1" x14ac:dyDescent="0.25">
      <c r="B24" s="81" t="s">
        <v>35</v>
      </c>
      <c r="C24" s="81"/>
      <c r="D24" s="14">
        <v>200000100001000</v>
      </c>
      <c r="E24" s="3">
        <f t="shared" ref="E24:G24" si="12">E25+E26+E27</f>
        <v>1737.87562</v>
      </c>
      <c r="F24" s="3">
        <f t="shared" si="12"/>
        <v>547.12437999999997</v>
      </c>
      <c r="G24" s="3">
        <f t="shared" si="12"/>
        <v>2285</v>
      </c>
      <c r="H24" s="20">
        <f t="shared" si="3"/>
        <v>0</v>
      </c>
      <c r="I24" s="3">
        <f>I25+I26+I27</f>
        <v>0</v>
      </c>
      <c r="J24" s="3">
        <f>J25+J26+J27</f>
        <v>0</v>
      </c>
      <c r="K24" s="3">
        <f>K25+K26+K27</f>
        <v>0</v>
      </c>
      <c r="L24" s="3">
        <f>L25+L26+L27</f>
        <v>0</v>
      </c>
      <c r="M24" s="3">
        <f t="shared" si="8"/>
        <v>0</v>
      </c>
      <c r="N24" s="3">
        <f>N25+N26+N27</f>
        <v>0</v>
      </c>
      <c r="O24" s="3">
        <f>O25+O26+O27</f>
        <v>0</v>
      </c>
      <c r="P24" s="3">
        <f>P25+P26+P27</f>
        <v>0</v>
      </c>
      <c r="Q24" s="3">
        <f>Q25+Q26+Q27</f>
        <v>0</v>
      </c>
      <c r="R24" s="3">
        <f t="shared" si="5"/>
        <v>0</v>
      </c>
      <c r="S24" s="50"/>
      <c r="T24" s="48"/>
    </row>
    <row r="25" spans="1:20" ht="18" customHeight="1" x14ac:dyDescent="0.25">
      <c r="A25" s="10" t="s">
        <v>72</v>
      </c>
      <c r="B25" s="78" t="s">
        <v>12</v>
      </c>
      <c r="C25" s="78"/>
      <c r="D25" s="22"/>
      <c r="E25" s="2"/>
      <c r="F25" s="44">
        <f t="shared" si="9"/>
        <v>0</v>
      </c>
      <c r="G25" s="2"/>
      <c r="H25" s="23">
        <f t="shared" si="3"/>
        <v>0</v>
      </c>
      <c r="I25" s="2"/>
      <c r="J25" s="2"/>
      <c r="K25" s="2"/>
      <c r="L25" s="2"/>
      <c r="M25" s="2">
        <f t="shared" si="8"/>
        <v>0</v>
      </c>
      <c r="N25" s="2"/>
      <c r="O25" s="2"/>
      <c r="P25" s="2"/>
      <c r="Q25" s="2"/>
      <c r="R25" s="2">
        <f t="shared" si="5"/>
        <v>0</v>
      </c>
      <c r="S25" s="50"/>
      <c r="T25" s="48"/>
    </row>
    <row r="26" spans="1:20" ht="18" customHeight="1" x14ac:dyDescent="0.25">
      <c r="A26" s="10" t="s">
        <v>73</v>
      </c>
      <c r="B26" s="78" t="s">
        <v>13</v>
      </c>
      <c r="C26" s="78"/>
      <c r="D26" s="22"/>
      <c r="E26" s="2">
        <v>1737.87562</v>
      </c>
      <c r="F26" s="44">
        <f t="shared" si="9"/>
        <v>547.12437999999997</v>
      </c>
      <c r="G26" s="2">
        <v>2285</v>
      </c>
      <c r="H26" s="23">
        <f t="shared" si="3"/>
        <v>0</v>
      </c>
      <c r="I26" s="2"/>
      <c r="J26" s="2"/>
      <c r="K26" s="2"/>
      <c r="L26" s="2"/>
      <c r="M26" s="2">
        <f t="shared" si="8"/>
        <v>0</v>
      </c>
      <c r="N26" s="2"/>
      <c r="O26" s="2"/>
      <c r="P26" s="2"/>
      <c r="Q26" s="2"/>
      <c r="R26" s="2">
        <f t="shared" si="5"/>
        <v>0</v>
      </c>
      <c r="S26" s="50"/>
      <c r="T26" s="48"/>
    </row>
    <row r="27" spans="1:20" ht="18" customHeight="1" x14ac:dyDescent="0.25">
      <c r="A27" s="10" t="s">
        <v>106</v>
      </c>
      <c r="B27" s="78" t="s">
        <v>14</v>
      </c>
      <c r="C27" s="78"/>
      <c r="D27" s="22"/>
      <c r="E27" s="2"/>
      <c r="F27" s="44">
        <f t="shared" si="9"/>
        <v>0</v>
      </c>
      <c r="G27" s="2"/>
      <c r="H27" s="23">
        <f t="shared" si="3"/>
        <v>0</v>
      </c>
      <c r="I27" s="2"/>
      <c r="J27" s="2"/>
      <c r="K27" s="2"/>
      <c r="L27" s="2"/>
      <c r="M27" s="2">
        <f t="shared" si="8"/>
        <v>0</v>
      </c>
      <c r="N27" s="2"/>
      <c r="O27" s="2"/>
      <c r="P27" s="2"/>
      <c r="Q27" s="2"/>
      <c r="R27" s="2">
        <f t="shared" si="5"/>
        <v>0</v>
      </c>
      <c r="S27" s="50"/>
      <c r="T27" s="48"/>
    </row>
    <row r="28" spans="1:20" s="16" customFormat="1" ht="34.5" customHeight="1" x14ac:dyDescent="0.25">
      <c r="B28" s="81" t="s">
        <v>36</v>
      </c>
      <c r="C28" s="81"/>
      <c r="D28" s="14">
        <v>200000100002000</v>
      </c>
      <c r="E28" s="3">
        <f t="shared" ref="E28:G28" si="13">E29+E30</f>
        <v>0</v>
      </c>
      <c r="F28" s="3">
        <f t="shared" si="13"/>
        <v>0</v>
      </c>
      <c r="G28" s="3">
        <f t="shared" si="13"/>
        <v>0</v>
      </c>
      <c r="H28" s="20">
        <f t="shared" si="3"/>
        <v>0</v>
      </c>
      <c r="I28" s="3">
        <f>I29+I30</f>
        <v>0</v>
      </c>
      <c r="J28" s="3">
        <f>J29+J30</f>
        <v>0</v>
      </c>
      <c r="K28" s="3">
        <f>K29+K30</f>
        <v>0</v>
      </c>
      <c r="L28" s="3">
        <f>L29+L30</f>
        <v>0</v>
      </c>
      <c r="M28" s="3">
        <f t="shared" ref="M28:M39" si="14">SUM(I28:L28)</f>
        <v>0</v>
      </c>
      <c r="N28" s="3">
        <f>N29+N30</f>
        <v>0</v>
      </c>
      <c r="O28" s="3">
        <f>O29+O30</f>
        <v>0</v>
      </c>
      <c r="P28" s="3">
        <f>P29+P30</f>
        <v>0</v>
      </c>
      <c r="Q28" s="3">
        <f>Q29+Q30</f>
        <v>0</v>
      </c>
      <c r="R28" s="3">
        <f t="shared" ref="R28:R39" si="15">SUM(N28:Q28)</f>
        <v>0</v>
      </c>
      <c r="S28" s="50"/>
      <c r="T28" s="48"/>
    </row>
    <row r="29" spans="1:20" ht="18" customHeight="1" x14ac:dyDescent="0.25">
      <c r="A29" s="10" t="s">
        <v>72</v>
      </c>
      <c r="B29" s="78" t="s">
        <v>12</v>
      </c>
      <c r="C29" s="78"/>
      <c r="D29" s="22"/>
      <c r="E29" s="2"/>
      <c r="F29" s="2"/>
      <c r="G29" s="2"/>
      <c r="H29" s="23">
        <f t="shared" si="3"/>
        <v>0</v>
      </c>
      <c r="I29" s="2"/>
      <c r="J29" s="2"/>
      <c r="K29" s="2"/>
      <c r="L29" s="2"/>
      <c r="M29" s="2">
        <f t="shared" si="14"/>
        <v>0</v>
      </c>
      <c r="N29" s="2"/>
      <c r="O29" s="2"/>
      <c r="P29" s="2"/>
      <c r="Q29" s="2"/>
      <c r="R29" s="2">
        <f t="shared" si="15"/>
        <v>0</v>
      </c>
      <c r="S29" s="50"/>
      <c r="T29" s="48"/>
    </row>
    <row r="30" spans="1:20" ht="18" customHeight="1" x14ac:dyDescent="0.25">
      <c r="A30" s="10" t="s">
        <v>73</v>
      </c>
      <c r="B30" s="78" t="s">
        <v>13</v>
      </c>
      <c r="C30" s="78"/>
      <c r="D30" s="22"/>
      <c r="E30" s="2"/>
      <c r="F30" s="2"/>
      <c r="G30" s="2"/>
      <c r="H30" s="23">
        <f t="shared" si="3"/>
        <v>0</v>
      </c>
      <c r="I30" s="2"/>
      <c r="J30" s="2"/>
      <c r="K30" s="2"/>
      <c r="L30" s="2"/>
      <c r="M30" s="2">
        <f t="shared" si="14"/>
        <v>0</v>
      </c>
      <c r="N30" s="2"/>
      <c r="O30" s="2"/>
      <c r="P30" s="2"/>
      <c r="Q30" s="2"/>
      <c r="R30" s="2">
        <f t="shared" si="15"/>
        <v>0</v>
      </c>
      <c r="S30" s="50"/>
      <c r="T30" s="48"/>
    </row>
    <row r="31" spans="1:20" s="16" customFormat="1" ht="18" customHeight="1" x14ac:dyDescent="0.25">
      <c r="B31" s="81" t="s">
        <v>37</v>
      </c>
      <c r="C31" s="81"/>
      <c r="D31" s="14">
        <v>200000100003000</v>
      </c>
      <c r="E31" s="3">
        <f t="shared" ref="E31:G31" si="16">E32+E33</f>
        <v>62.516669999999998</v>
      </c>
      <c r="F31" s="3">
        <f t="shared" si="16"/>
        <v>137.48333</v>
      </c>
      <c r="G31" s="3">
        <f t="shared" si="16"/>
        <v>200</v>
      </c>
      <c r="H31" s="20">
        <f t="shared" si="3"/>
        <v>0</v>
      </c>
      <c r="I31" s="3">
        <f>I32+I33</f>
        <v>0</v>
      </c>
      <c r="J31" s="3">
        <f>J32+J33</f>
        <v>0</v>
      </c>
      <c r="K31" s="3">
        <f>K32+K33</f>
        <v>0</v>
      </c>
      <c r="L31" s="3">
        <f>L32+L33</f>
        <v>0</v>
      </c>
      <c r="M31" s="3">
        <f t="shared" si="14"/>
        <v>0</v>
      </c>
      <c r="N31" s="3">
        <f>N32+N33</f>
        <v>0</v>
      </c>
      <c r="O31" s="3">
        <f>O32+O33</f>
        <v>0</v>
      </c>
      <c r="P31" s="3">
        <f>P32+P33</f>
        <v>0</v>
      </c>
      <c r="Q31" s="3">
        <f>Q32+Q33</f>
        <v>0</v>
      </c>
      <c r="R31" s="3">
        <f t="shared" si="15"/>
        <v>0</v>
      </c>
      <c r="S31" s="50"/>
      <c r="T31" s="48"/>
    </row>
    <row r="32" spans="1:20" ht="18" customHeight="1" x14ac:dyDescent="0.25">
      <c r="A32" s="10" t="s">
        <v>72</v>
      </c>
      <c r="B32" s="78" t="s">
        <v>12</v>
      </c>
      <c r="C32" s="78"/>
      <c r="D32" s="22"/>
      <c r="E32" s="2"/>
      <c r="F32" s="44">
        <f t="shared" si="9"/>
        <v>0</v>
      </c>
      <c r="G32" s="2"/>
      <c r="H32" s="23">
        <f t="shared" si="3"/>
        <v>0</v>
      </c>
      <c r="I32" s="2"/>
      <c r="J32" s="2"/>
      <c r="K32" s="2"/>
      <c r="L32" s="2"/>
      <c r="M32" s="2">
        <f t="shared" si="14"/>
        <v>0</v>
      </c>
      <c r="N32" s="2"/>
      <c r="O32" s="2"/>
      <c r="P32" s="2"/>
      <c r="Q32" s="2"/>
      <c r="R32" s="2">
        <f t="shared" si="15"/>
        <v>0</v>
      </c>
      <c r="S32" s="50"/>
      <c r="T32" s="48"/>
    </row>
    <row r="33" spans="1:20" ht="18" customHeight="1" x14ac:dyDescent="0.25">
      <c r="A33" s="10" t="s">
        <v>73</v>
      </c>
      <c r="B33" s="78" t="s">
        <v>13</v>
      </c>
      <c r="C33" s="78"/>
      <c r="D33" s="22"/>
      <c r="E33" s="2">
        <v>62.516669999999998</v>
      </c>
      <c r="F33" s="44">
        <f t="shared" si="9"/>
        <v>137.48333</v>
      </c>
      <c r="G33" s="2">
        <v>200</v>
      </c>
      <c r="H33" s="23">
        <f t="shared" si="3"/>
        <v>0</v>
      </c>
      <c r="I33" s="2"/>
      <c r="J33" s="2"/>
      <c r="K33" s="2"/>
      <c r="L33" s="2"/>
      <c r="M33" s="2">
        <f t="shared" si="14"/>
        <v>0</v>
      </c>
      <c r="N33" s="2"/>
      <c r="O33" s="2"/>
      <c r="P33" s="2"/>
      <c r="Q33" s="2"/>
      <c r="R33" s="2">
        <f t="shared" si="15"/>
        <v>0</v>
      </c>
      <c r="S33" s="50"/>
      <c r="T33" s="48"/>
    </row>
    <row r="34" spans="1:20" s="16" customFormat="1" ht="18" customHeight="1" x14ac:dyDescent="0.25">
      <c r="B34" s="80" t="s">
        <v>38</v>
      </c>
      <c r="C34" s="80"/>
      <c r="D34" s="14">
        <v>300000000000000</v>
      </c>
      <c r="E34" s="3">
        <f t="shared" ref="E34:G34" si="17">E35+E44</f>
        <v>26669.785680000001</v>
      </c>
      <c r="F34" s="3">
        <f t="shared" si="17"/>
        <v>8100.414319999998</v>
      </c>
      <c r="G34" s="3">
        <f t="shared" si="17"/>
        <v>34770.199999999997</v>
      </c>
      <c r="H34" s="20">
        <f t="shared" si="3"/>
        <v>36211.701999999997</v>
      </c>
      <c r="I34" s="3">
        <f>I35+I44</f>
        <v>7196.49</v>
      </c>
      <c r="J34" s="3">
        <f>J35+J44</f>
        <v>10565.239999999998</v>
      </c>
      <c r="K34" s="3">
        <f>K35+K44</f>
        <v>8237.2899999999991</v>
      </c>
      <c r="L34" s="3">
        <f>L35+L44</f>
        <v>10212.682000000001</v>
      </c>
      <c r="M34" s="3">
        <f t="shared" si="14"/>
        <v>36211.701999999997</v>
      </c>
      <c r="N34" s="3">
        <f>N35+N44</f>
        <v>0</v>
      </c>
      <c r="O34" s="3">
        <f>O35+O44</f>
        <v>0</v>
      </c>
      <c r="P34" s="3">
        <f>P35+P44</f>
        <v>0</v>
      </c>
      <c r="Q34" s="3">
        <f>Q35+Q44</f>
        <v>0</v>
      </c>
      <c r="R34" s="3">
        <f t="shared" si="15"/>
        <v>0</v>
      </c>
      <c r="S34" s="50"/>
      <c r="T34" s="48"/>
    </row>
    <row r="35" spans="1:20" s="16" customFormat="1" ht="42" customHeight="1" x14ac:dyDescent="0.25">
      <c r="B35" s="83" t="s">
        <v>39</v>
      </c>
      <c r="C35" s="83"/>
      <c r="D35" s="14">
        <v>310000000000000</v>
      </c>
      <c r="E35" s="3">
        <f t="shared" ref="E35:G35" si="18">E36+E40</f>
        <v>12256.500790000002</v>
      </c>
      <c r="F35" s="3">
        <f t="shared" si="18"/>
        <v>2947.4992099999986</v>
      </c>
      <c r="G35" s="3">
        <f t="shared" si="18"/>
        <v>15204</v>
      </c>
      <c r="H35" s="20">
        <f t="shared" si="3"/>
        <v>16015.55</v>
      </c>
      <c r="I35" s="3">
        <f>I36+I40</f>
        <v>3396.7000000000003</v>
      </c>
      <c r="J35" s="3">
        <f>J36+J40</f>
        <v>4540.2999999999993</v>
      </c>
      <c r="K35" s="3">
        <f>K36+K40</f>
        <v>3578.75</v>
      </c>
      <c r="L35" s="3">
        <f>L36+L40</f>
        <v>4499.8</v>
      </c>
      <c r="M35" s="3">
        <f t="shared" si="14"/>
        <v>16015.55</v>
      </c>
      <c r="N35" s="3">
        <f>N36+N40</f>
        <v>0</v>
      </c>
      <c r="O35" s="3">
        <f>O36+O40</f>
        <v>0</v>
      </c>
      <c r="P35" s="3">
        <f>P36+P40</f>
        <v>0</v>
      </c>
      <c r="Q35" s="3">
        <f>Q36+Q40</f>
        <v>0</v>
      </c>
      <c r="R35" s="3">
        <f t="shared" si="15"/>
        <v>0</v>
      </c>
      <c r="S35" s="50"/>
      <c r="T35" s="48"/>
    </row>
    <row r="36" spans="1:20" s="16" customFormat="1" ht="36.75" customHeight="1" x14ac:dyDescent="0.25">
      <c r="B36" s="81" t="s">
        <v>46</v>
      </c>
      <c r="C36" s="81"/>
      <c r="D36" s="14">
        <v>310100000000000</v>
      </c>
      <c r="E36" s="3">
        <f t="shared" ref="E36:G36" si="19">E37</f>
        <v>12129.508880000001</v>
      </c>
      <c r="F36" s="3">
        <f t="shared" si="19"/>
        <v>2849.4911199999988</v>
      </c>
      <c r="G36" s="3">
        <f t="shared" si="19"/>
        <v>14979</v>
      </c>
      <c r="H36" s="20">
        <f t="shared" si="3"/>
        <v>15786.15</v>
      </c>
      <c r="I36" s="3">
        <f>I37</f>
        <v>3341.65</v>
      </c>
      <c r="J36" s="3">
        <f>J37</f>
        <v>4463.8499999999995</v>
      </c>
      <c r="K36" s="3">
        <f>K37</f>
        <v>3536.05</v>
      </c>
      <c r="L36" s="3">
        <f>L37</f>
        <v>4444.6000000000004</v>
      </c>
      <c r="M36" s="3">
        <f t="shared" si="14"/>
        <v>15786.15</v>
      </c>
      <c r="N36" s="3">
        <f>N37</f>
        <v>0</v>
      </c>
      <c r="O36" s="3">
        <f>O37</f>
        <v>0</v>
      </c>
      <c r="P36" s="3">
        <f>P37</f>
        <v>0</v>
      </c>
      <c r="Q36" s="3">
        <f>Q37</f>
        <v>0</v>
      </c>
      <c r="R36" s="3">
        <f t="shared" si="15"/>
        <v>0</v>
      </c>
      <c r="S36" s="50"/>
      <c r="T36" s="48"/>
    </row>
    <row r="37" spans="1:20" ht="24" customHeight="1" x14ac:dyDescent="0.25">
      <c r="B37" s="84" t="s">
        <v>40</v>
      </c>
      <c r="C37" s="84"/>
      <c r="D37" s="22">
        <v>310100100001000</v>
      </c>
      <c r="E37" s="2">
        <f t="shared" ref="E37:G37" si="20">E38+E39</f>
        <v>12129.508880000001</v>
      </c>
      <c r="F37" s="2">
        <f t="shared" si="20"/>
        <v>2849.4911199999988</v>
      </c>
      <c r="G37" s="2">
        <f t="shared" si="20"/>
        <v>14979</v>
      </c>
      <c r="H37" s="23">
        <f t="shared" si="3"/>
        <v>15786.15</v>
      </c>
      <c r="I37" s="2">
        <f>I38+I39</f>
        <v>3341.65</v>
      </c>
      <c r="J37" s="2">
        <f>J38+J39</f>
        <v>4463.8499999999995</v>
      </c>
      <c r="K37" s="2">
        <f>K38+K39</f>
        <v>3536.05</v>
      </c>
      <c r="L37" s="2">
        <f>L38+L39</f>
        <v>4444.6000000000004</v>
      </c>
      <c r="M37" s="2">
        <f t="shared" si="14"/>
        <v>15786.15</v>
      </c>
      <c r="N37" s="2">
        <f>N38+N39</f>
        <v>0</v>
      </c>
      <c r="O37" s="2">
        <f>O38+O39</f>
        <v>0</v>
      </c>
      <c r="P37" s="2">
        <f>P38+P39</f>
        <v>0</v>
      </c>
      <c r="Q37" s="2">
        <f>Q38+Q39</f>
        <v>0</v>
      </c>
      <c r="R37" s="2">
        <f t="shared" si="15"/>
        <v>0</v>
      </c>
      <c r="S37" s="50"/>
      <c r="T37" s="48"/>
    </row>
    <row r="38" spans="1:20" ht="18" customHeight="1" x14ac:dyDescent="0.25">
      <c r="A38" s="10" t="s">
        <v>72</v>
      </c>
      <c r="B38" s="78" t="s">
        <v>12</v>
      </c>
      <c r="C38" s="78"/>
      <c r="D38" s="22"/>
      <c r="E38" s="2">
        <v>10297.940980000001</v>
      </c>
      <c r="F38" s="44">
        <f t="shared" si="9"/>
        <v>2162.0590199999988</v>
      </c>
      <c r="G38" s="2">
        <v>12460</v>
      </c>
      <c r="H38" s="23">
        <f t="shared" si="3"/>
        <v>13222</v>
      </c>
      <c r="I38" s="2">
        <v>2797.5</v>
      </c>
      <c r="J38" s="2">
        <v>3777.4999999999995</v>
      </c>
      <c r="K38" s="2">
        <v>2797.5</v>
      </c>
      <c r="L38" s="2">
        <v>3849.5</v>
      </c>
      <c r="M38" s="2">
        <f t="shared" si="14"/>
        <v>13222</v>
      </c>
      <c r="N38" s="2"/>
      <c r="O38" s="2"/>
      <c r="P38" s="2"/>
      <c r="Q38" s="2"/>
      <c r="R38" s="2">
        <f t="shared" si="15"/>
        <v>0</v>
      </c>
      <c r="S38" s="50"/>
      <c r="T38" s="48"/>
    </row>
    <row r="39" spans="1:20" ht="18" customHeight="1" x14ac:dyDescent="0.25">
      <c r="A39" s="10" t="s">
        <v>73</v>
      </c>
      <c r="B39" s="78" t="s">
        <v>13</v>
      </c>
      <c r="C39" s="78"/>
      <c r="D39" s="22"/>
      <c r="E39" s="2">
        <v>1831.5679</v>
      </c>
      <c r="F39" s="44">
        <f t="shared" si="9"/>
        <v>687.43209999999999</v>
      </c>
      <c r="G39" s="2">
        <v>2519</v>
      </c>
      <c r="H39" s="23">
        <f t="shared" si="3"/>
        <v>2564.15</v>
      </c>
      <c r="I39" s="2">
        <v>544.15</v>
      </c>
      <c r="J39" s="2">
        <v>686.34999999999991</v>
      </c>
      <c r="K39" s="2">
        <v>738.55</v>
      </c>
      <c r="L39" s="2">
        <v>595.1</v>
      </c>
      <c r="M39" s="2">
        <f t="shared" si="14"/>
        <v>2564.15</v>
      </c>
      <c r="N39" s="2"/>
      <c r="O39" s="2"/>
      <c r="P39" s="2"/>
      <c r="Q39" s="2"/>
      <c r="R39" s="2">
        <f t="shared" si="15"/>
        <v>0</v>
      </c>
      <c r="S39" s="50"/>
      <c r="T39" s="48"/>
    </row>
    <row r="40" spans="1:20" s="16" customFormat="1" ht="51" customHeight="1" x14ac:dyDescent="0.25">
      <c r="A40" s="10"/>
      <c r="B40" s="81" t="s">
        <v>45</v>
      </c>
      <c r="C40" s="81"/>
      <c r="D40" s="14">
        <v>310200000000000</v>
      </c>
      <c r="E40" s="3">
        <f t="shared" ref="E40:G40" si="21">E41</f>
        <v>126.99191</v>
      </c>
      <c r="F40" s="3">
        <f t="shared" si="21"/>
        <v>98.008089999999996</v>
      </c>
      <c r="G40" s="3">
        <f t="shared" si="21"/>
        <v>225</v>
      </c>
      <c r="H40" s="20">
        <f t="shared" si="3"/>
        <v>229.39999999999998</v>
      </c>
      <c r="I40" s="3">
        <f>I41</f>
        <v>55.050000000000004</v>
      </c>
      <c r="J40" s="3">
        <f>J41</f>
        <v>76.45</v>
      </c>
      <c r="K40" s="3">
        <f>K41</f>
        <v>42.7</v>
      </c>
      <c r="L40" s="3">
        <f>L41</f>
        <v>55.2</v>
      </c>
      <c r="M40" s="3">
        <f t="shared" ref="M40:M53" si="22">SUM(I40:L40)</f>
        <v>229.39999999999998</v>
      </c>
      <c r="N40" s="3">
        <f>N41</f>
        <v>0</v>
      </c>
      <c r="O40" s="3">
        <f>O41</f>
        <v>0</v>
      </c>
      <c r="P40" s="3">
        <f>P41</f>
        <v>0</v>
      </c>
      <c r="Q40" s="3">
        <f>Q41</f>
        <v>0</v>
      </c>
      <c r="R40" s="3">
        <f t="shared" ref="R40:R86" si="23">SUM(N40:Q40)</f>
        <v>0</v>
      </c>
      <c r="S40" s="50"/>
      <c r="T40" s="48"/>
    </row>
    <row r="41" spans="1:20" ht="27" customHeight="1" x14ac:dyDescent="0.25">
      <c r="B41" s="84" t="s">
        <v>41</v>
      </c>
      <c r="C41" s="84"/>
      <c r="D41" s="22">
        <v>310200100001000</v>
      </c>
      <c r="E41" s="2">
        <f t="shared" ref="E41:G41" si="24">E42+E43</f>
        <v>126.99191</v>
      </c>
      <c r="F41" s="2">
        <f t="shared" si="24"/>
        <v>98.008089999999996</v>
      </c>
      <c r="G41" s="2">
        <f t="shared" si="24"/>
        <v>225</v>
      </c>
      <c r="H41" s="23">
        <f t="shared" si="3"/>
        <v>229.39999999999998</v>
      </c>
      <c r="I41" s="2">
        <f>I42+I43</f>
        <v>55.050000000000004</v>
      </c>
      <c r="J41" s="2">
        <f>J42+J43</f>
        <v>76.45</v>
      </c>
      <c r="K41" s="2">
        <f>K42+K43</f>
        <v>42.7</v>
      </c>
      <c r="L41" s="2">
        <f>L42+L43</f>
        <v>55.2</v>
      </c>
      <c r="M41" s="2">
        <f t="shared" si="22"/>
        <v>229.39999999999998</v>
      </c>
      <c r="N41" s="2">
        <f>N42+N43</f>
        <v>0</v>
      </c>
      <c r="O41" s="2">
        <f>O42+O43</f>
        <v>0</v>
      </c>
      <c r="P41" s="2">
        <f>P42+P43</f>
        <v>0</v>
      </c>
      <c r="Q41" s="2">
        <f>Q42+Q43</f>
        <v>0</v>
      </c>
      <c r="R41" s="2">
        <f t="shared" si="23"/>
        <v>0</v>
      </c>
      <c r="S41" s="50"/>
      <c r="T41" s="48"/>
    </row>
    <row r="42" spans="1:20" ht="18" customHeight="1" x14ac:dyDescent="0.25">
      <c r="A42" s="10" t="s">
        <v>72</v>
      </c>
      <c r="B42" s="78" t="s">
        <v>12</v>
      </c>
      <c r="C42" s="78"/>
      <c r="D42" s="22"/>
      <c r="E42" s="2"/>
      <c r="F42" s="44">
        <f t="shared" si="9"/>
        <v>0</v>
      </c>
      <c r="G42" s="2"/>
      <c r="H42" s="23">
        <f t="shared" si="3"/>
        <v>0</v>
      </c>
      <c r="I42" s="2"/>
      <c r="J42" s="2"/>
      <c r="K42" s="2"/>
      <c r="L42" s="2"/>
      <c r="M42" s="2">
        <f t="shared" si="22"/>
        <v>0</v>
      </c>
      <c r="N42" s="2"/>
      <c r="O42" s="2"/>
      <c r="P42" s="2"/>
      <c r="Q42" s="2"/>
      <c r="R42" s="2">
        <f t="shared" si="23"/>
        <v>0</v>
      </c>
      <c r="S42" s="50"/>
      <c r="T42" s="48"/>
    </row>
    <row r="43" spans="1:20" ht="18" customHeight="1" x14ac:dyDescent="0.25">
      <c r="A43" s="10" t="s">
        <v>73</v>
      </c>
      <c r="B43" s="78" t="s">
        <v>13</v>
      </c>
      <c r="C43" s="78"/>
      <c r="D43" s="22"/>
      <c r="E43" s="2">
        <v>126.99191</v>
      </c>
      <c r="F43" s="44">
        <f t="shared" si="9"/>
        <v>98.008089999999996</v>
      </c>
      <c r="G43" s="2">
        <v>225</v>
      </c>
      <c r="H43" s="23">
        <f t="shared" si="3"/>
        <v>229.39999999999998</v>
      </c>
      <c r="I43" s="2">
        <v>55.050000000000004</v>
      </c>
      <c r="J43" s="2">
        <v>76.45</v>
      </c>
      <c r="K43" s="2">
        <v>42.7</v>
      </c>
      <c r="L43" s="2">
        <v>55.2</v>
      </c>
      <c r="M43" s="2">
        <f t="shared" si="22"/>
        <v>229.39999999999998</v>
      </c>
      <c r="N43" s="2"/>
      <c r="O43" s="2"/>
      <c r="P43" s="2"/>
      <c r="Q43" s="2"/>
      <c r="R43" s="2">
        <f t="shared" si="23"/>
        <v>0</v>
      </c>
      <c r="S43" s="50"/>
      <c r="T43" s="48"/>
    </row>
    <row r="44" spans="1:20" s="16" customFormat="1" ht="52.5" customHeight="1" x14ac:dyDescent="0.25">
      <c r="A44" s="10"/>
      <c r="B44" s="83" t="s">
        <v>44</v>
      </c>
      <c r="C44" s="83"/>
      <c r="D44" s="14">
        <v>320000000000000</v>
      </c>
      <c r="E44" s="3">
        <f t="shared" ref="E44:G45" si="25">E45</f>
        <v>14413.284890000001</v>
      </c>
      <c r="F44" s="3">
        <f t="shared" si="25"/>
        <v>5152.9151099999999</v>
      </c>
      <c r="G44" s="3">
        <f t="shared" si="25"/>
        <v>19566.2</v>
      </c>
      <c r="H44" s="20">
        <f t="shared" si="3"/>
        <v>20196.151999999998</v>
      </c>
      <c r="I44" s="3">
        <f>I45</f>
        <v>3799.79</v>
      </c>
      <c r="J44" s="3">
        <f t="shared" ref="J44:L45" si="26">J45</f>
        <v>6024.9399999999987</v>
      </c>
      <c r="K44" s="3">
        <f t="shared" si="26"/>
        <v>4658.5399999999991</v>
      </c>
      <c r="L44" s="3">
        <f t="shared" si="26"/>
        <v>5712.8819999999996</v>
      </c>
      <c r="M44" s="3">
        <f t="shared" si="22"/>
        <v>20196.151999999998</v>
      </c>
      <c r="N44" s="3">
        <f>N45</f>
        <v>0</v>
      </c>
      <c r="O44" s="3">
        <f t="shared" ref="O44:Q45" si="27">O45</f>
        <v>0</v>
      </c>
      <c r="P44" s="3">
        <f t="shared" si="27"/>
        <v>0</v>
      </c>
      <c r="Q44" s="3">
        <f t="shared" si="27"/>
        <v>0</v>
      </c>
      <c r="R44" s="3">
        <f t="shared" si="23"/>
        <v>0</v>
      </c>
      <c r="S44" s="50"/>
      <c r="T44" s="48"/>
    </row>
    <row r="45" spans="1:20" s="16" customFormat="1" ht="37.5" customHeight="1" x14ac:dyDescent="0.25">
      <c r="A45" s="10"/>
      <c r="B45" s="81" t="s">
        <v>42</v>
      </c>
      <c r="C45" s="81"/>
      <c r="D45" s="14">
        <v>320300000000000</v>
      </c>
      <c r="E45" s="3">
        <f t="shared" si="25"/>
        <v>14413.284890000001</v>
      </c>
      <c r="F45" s="3">
        <f t="shared" si="25"/>
        <v>5152.9151099999999</v>
      </c>
      <c r="G45" s="3">
        <f t="shared" si="25"/>
        <v>19566.2</v>
      </c>
      <c r="H45" s="20">
        <f t="shared" si="3"/>
        <v>20196.151999999998</v>
      </c>
      <c r="I45" s="3">
        <f>I46</f>
        <v>3799.79</v>
      </c>
      <c r="J45" s="3">
        <f t="shared" si="26"/>
        <v>6024.9399999999987</v>
      </c>
      <c r="K45" s="3">
        <f t="shared" si="26"/>
        <v>4658.5399999999991</v>
      </c>
      <c r="L45" s="3">
        <f t="shared" si="26"/>
        <v>5712.8819999999996</v>
      </c>
      <c r="M45" s="3">
        <f t="shared" si="22"/>
        <v>20196.151999999998</v>
      </c>
      <c r="N45" s="3">
        <f>N46</f>
        <v>0</v>
      </c>
      <c r="O45" s="3">
        <f t="shared" si="27"/>
        <v>0</v>
      </c>
      <c r="P45" s="3">
        <f t="shared" si="27"/>
        <v>0</v>
      </c>
      <c r="Q45" s="3">
        <f t="shared" si="27"/>
        <v>0</v>
      </c>
      <c r="R45" s="3">
        <f t="shared" si="23"/>
        <v>0</v>
      </c>
      <c r="S45" s="50"/>
      <c r="T45" s="48"/>
    </row>
    <row r="46" spans="1:20" s="16" customFormat="1" ht="31.5" customHeight="1" x14ac:dyDescent="0.25">
      <c r="A46" s="10"/>
      <c r="B46" s="82" t="s">
        <v>43</v>
      </c>
      <c r="C46" s="82"/>
      <c r="D46" s="14">
        <v>320300100001000</v>
      </c>
      <c r="E46" s="3">
        <f t="shared" ref="E46:G46" si="28">E47+E48+E49</f>
        <v>14413.284890000001</v>
      </c>
      <c r="F46" s="3">
        <f t="shared" si="28"/>
        <v>5152.9151099999999</v>
      </c>
      <c r="G46" s="3">
        <f t="shared" si="28"/>
        <v>19566.2</v>
      </c>
      <c r="H46" s="20">
        <f t="shared" si="3"/>
        <v>20196.151999999998</v>
      </c>
      <c r="I46" s="3">
        <f>I47+I48+I49</f>
        <v>3799.79</v>
      </c>
      <c r="J46" s="3">
        <f>J47+J48+J49</f>
        <v>6024.9399999999987</v>
      </c>
      <c r="K46" s="3">
        <f>K47+K48+K49</f>
        <v>4658.5399999999991</v>
      </c>
      <c r="L46" s="3">
        <f>L47+L48+L49</f>
        <v>5712.8819999999996</v>
      </c>
      <c r="M46" s="3">
        <f t="shared" si="22"/>
        <v>20196.151999999998</v>
      </c>
      <c r="N46" s="3">
        <f>N47+N48+N49</f>
        <v>0</v>
      </c>
      <c r="O46" s="3">
        <f>O47+O48+O49</f>
        <v>0</v>
      </c>
      <c r="P46" s="3">
        <f>P47+P48+P49</f>
        <v>0</v>
      </c>
      <c r="Q46" s="3">
        <f>Q47+Q48+Q49</f>
        <v>0</v>
      </c>
      <c r="R46" s="3">
        <f t="shared" si="23"/>
        <v>0</v>
      </c>
      <c r="S46" s="50"/>
      <c r="T46" s="48"/>
    </row>
    <row r="47" spans="1:20" ht="18" customHeight="1" x14ac:dyDescent="0.25">
      <c r="A47" s="10" t="s">
        <v>72</v>
      </c>
      <c r="B47" s="78" t="s">
        <v>12</v>
      </c>
      <c r="C47" s="78"/>
      <c r="D47" s="22"/>
      <c r="E47" s="2">
        <v>3140.2498300000002</v>
      </c>
      <c r="F47" s="44">
        <f t="shared" si="9"/>
        <v>30.750169999999798</v>
      </c>
      <c r="G47" s="2">
        <v>3171</v>
      </c>
      <c r="H47" s="23">
        <f t="shared" si="3"/>
        <v>4765</v>
      </c>
      <c r="I47" s="2">
        <v>1012.2499999999999</v>
      </c>
      <c r="J47" s="2">
        <v>1358.25</v>
      </c>
      <c r="K47" s="2">
        <v>1012.2499999999999</v>
      </c>
      <c r="L47" s="2">
        <v>1382.25</v>
      </c>
      <c r="M47" s="2">
        <f t="shared" si="22"/>
        <v>4765</v>
      </c>
      <c r="N47" s="2"/>
      <c r="O47" s="2"/>
      <c r="P47" s="2"/>
      <c r="Q47" s="2"/>
      <c r="R47" s="2">
        <f t="shared" si="23"/>
        <v>0</v>
      </c>
      <c r="S47" s="50"/>
      <c r="T47" s="48"/>
    </row>
    <row r="48" spans="1:20" ht="18" customHeight="1" x14ac:dyDescent="0.25">
      <c r="A48" s="10" t="s">
        <v>73</v>
      </c>
      <c r="B48" s="78" t="s">
        <v>13</v>
      </c>
      <c r="C48" s="78"/>
      <c r="D48" s="22"/>
      <c r="E48" s="2">
        <v>11273.03506</v>
      </c>
      <c r="F48" s="44">
        <f t="shared" si="9"/>
        <v>5122.1649400000006</v>
      </c>
      <c r="G48" s="2">
        <v>16395.2</v>
      </c>
      <c r="H48" s="23">
        <f t="shared" si="3"/>
        <v>15431.151999999998</v>
      </c>
      <c r="I48" s="2">
        <v>2787.54</v>
      </c>
      <c r="J48" s="2">
        <v>4666.6899999999987</v>
      </c>
      <c r="K48" s="2">
        <v>3646.2899999999995</v>
      </c>
      <c r="L48" s="2">
        <v>4330.6319999999996</v>
      </c>
      <c r="M48" s="2">
        <f t="shared" si="22"/>
        <v>15431.151999999998</v>
      </c>
      <c r="N48" s="2"/>
      <c r="O48" s="2"/>
      <c r="P48" s="2"/>
      <c r="Q48" s="2"/>
      <c r="R48" s="2">
        <f t="shared" si="23"/>
        <v>0</v>
      </c>
      <c r="S48" s="50"/>
      <c r="T48" s="48"/>
    </row>
    <row r="49" spans="1:20" ht="18" customHeight="1" x14ac:dyDescent="0.25">
      <c r="A49" s="10" t="s">
        <v>106</v>
      </c>
      <c r="B49" s="78" t="s">
        <v>14</v>
      </c>
      <c r="C49" s="78"/>
      <c r="D49" s="22"/>
      <c r="E49" s="2"/>
      <c r="F49" s="44">
        <f t="shared" si="9"/>
        <v>0</v>
      </c>
      <c r="G49" s="2"/>
      <c r="H49" s="23">
        <f t="shared" si="3"/>
        <v>0</v>
      </c>
      <c r="I49" s="2"/>
      <c r="J49" s="2"/>
      <c r="K49" s="2"/>
      <c r="L49" s="2"/>
      <c r="M49" s="2">
        <f t="shared" si="22"/>
        <v>0</v>
      </c>
      <c r="N49" s="2"/>
      <c r="O49" s="2"/>
      <c r="P49" s="2"/>
      <c r="Q49" s="2"/>
      <c r="R49" s="2">
        <f t="shared" si="23"/>
        <v>0</v>
      </c>
      <c r="S49" s="50"/>
      <c r="T49" s="48"/>
    </row>
    <row r="50" spans="1:20" s="16" customFormat="1" ht="18" customHeight="1" x14ac:dyDescent="0.25">
      <c r="B50" s="79" t="s">
        <v>4</v>
      </c>
      <c r="C50" s="79"/>
      <c r="D50" s="14">
        <v>104102</v>
      </c>
      <c r="E50" s="3">
        <f t="shared" ref="E50:G50" si="29">E51+E56+E63</f>
        <v>1878.1698000000001</v>
      </c>
      <c r="F50" s="3">
        <f t="shared" si="29"/>
        <v>485.8302000000001</v>
      </c>
      <c r="G50" s="3">
        <f t="shared" si="29"/>
        <v>2364</v>
      </c>
      <c r="H50" s="20">
        <f t="shared" si="3"/>
        <v>2546</v>
      </c>
      <c r="I50" s="3">
        <f>I51+I56+I63</f>
        <v>636.5</v>
      </c>
      <c r="J50" s="3">
        <f>J51+J56+J63</f>
        <v>636.5</v>
      </c>
      <c r="K50" s="3">
        <f>K51+K56+K63</f>
        <v>636.5</v>
      </c>
      <c r="L50" s="3">
        <f>L51+L56+L63</f>
        <v>636.5</v>
      </c>
      <c r="M50" s="3">
        <f t="shared" si="22"/>
        <v>2546</v>
      </c>
      <c r="N50" s="3">
        <f>N51+N56+N63</f>
        <v>0</v>
      </c>
      <c r="O50" s="3">
        <f>O51+O56+O63</f>
        <v>0</v>
      </c>
      <c r="P50" s="3">
        <f>P51+P56+P63</f>
        <v>0</v>
      </c>
      <c r="Q50" s="3">
        <f>Q51+Q56+Q63</f>
        <v>0</v>
      </c>
      <c r="R50" s="3">
        <f t="shared" si="23"/>
        <v>0</v>
      </c>
      <c r="S50" s="50"/>
      <c r="T50" s="48"/>
    </row>
    <row r="51" spans="1:20" s="16" customFormat="1" ht="18" customHeight="1" x14ac:dyDescent="0.25">
      <c r="B51" s="80" t="s">
        <v>31</v>
      </c>
      <c r="C51" s="80"/>
      <c r="D51" s="14">
        <v>100000000000000</v>
      </c>
      <c r="E51" s="3">
        <f t="shared" ref="E51:G51" si="30">E52+E54</f>
        <v>562.0994199999999</v>
      </c>
      <c r="F51" s="3">
        <f t="shared" si="30"/>
        <v>325.9005800000001</v>
      </c>
      <c r="G51" s="3">
        <f t="shared" si="30"/>
        <v>888</v>
      </c>
      <c r="H51" s="20">
        <f t="shared" si="3"/>
        <v>844</v>
      </c>
      <c r="I51" s="3">
        <f>I52+I54</f>
        <v>211</v>
      </c>
      <c r="J51" s="3">
        <f>J52+J54</f>
        <v>211</v>
      </c>
      <c r="K51" s="3">
        <f>K52+K54</f>
        <v>211</v>
      </c>
      <c r="L51" s="3">
        <f>L52+L54</f>
        <v>211</v>
      </c>
      <c r="M51" s="3">
        <f t="shared" si="22"/>
        <v>844</v>
      </c>
      <c r="N51" s="3">
        <f>N52+N54</f>
        <v>0</v>
      </c>
      <c r="O51" s="3">
        <f>O52+O54</f>
        <v>0</v>
      </c>
      <c r="P51" s="3">
        <f>P52+P54</f>
        <v>0</v>
      </c>
      <c r="Q51" s="3">
        <f>Q52+Q54</f>
        <v>0</v>
      </c>
      <c r="R51" s="3">
        <f t="shared" si="23"/>
        <v>0</v>
      </c>
      <c r="S51" s="50"/>
      <c r="T51" s="48"/>
    </row>
    <row r="52" spans="1:20" s="16" customFormat="1" ht="18" customHeight="1" x14ac:dyDescent="0.25">
      <c r="B52" s="85" t="s">
        <v>32</v>
      </c>
      <c r="C52" s="85"/>
      <c r="D52" s="14">
        <v>100000100001000</v>
      </c>
      <c r="E52" s="3">
        <f t="shared" ref="E52:G52" si="31">E53</f>
        <v>562.0994199999999</v>
      </c>
      <c r="F52" s="3">
        <f t="shared" si="31"/>
        <v>325.9005800000001</v>
      </c>
      <c r="G52" s="3">
        <f t="shared" si="31"/>
        <v>888</v>
      </c>
      <c r="H52" s="20">
        <f t="shared" si="3"/>
        <v>844</v>
      </c>
      <c r="I52" s="3">
        <f>I53</f>
        <v>211</v>
      </c>
      <c r="J52" s="3">
        <f>J53</f>
        <v>211</v>
      </c>
      <c r="K52" s="3">
        <f>K53</f>
        <v>211</v>
      </c>
      <c r="L52" s="3">
        <f>L53</f>
        <v>211</v>
      </c>
      <c r="M52" s="3">
        <f t="shared" si="22"/>
        <v>844</v>
      </c>
      <c r="N52" s="3">
        <f>N53</f>
        <v>0</v>
      </c>
      <c r="O52" s="3">
        <f>O53</f>
        <v>0</v>
      </c>
      <c r="P52" s="3">
        <f>P53</f>
        <v>0</v>
      </c>
      <c r="Q52" s="3">
        <f>Q53</f>
        <v>0</v>
      </c>
      <c r="R52" s="3">
        <f t="shared" si="23"/>
        <v>0</v>
      </c>
      <c r="S52" s="50"/>
      <c r="T52" s="48"/>
    </row>
    <row r="53" spans="1:20" ht="18" customHeight="1" x14ac:dyDescent="0.25">
      <c r="B53" s="78" t="s">
        <v>12</v>
      </c>
      <c r="C53" s="78"/>
      <c r="D53" s="22"/>
      <c r="E53" s="2">
        <v>562.0994199999999</v>
      </c>
      <c r="F53" s="44">
        <f t="shared" si="9"/>
        <v>325.9005800000001</v>
      </c>
      <c r="G53" s="2">
        <v>888</v>
      </c>
      <c r="H53" s="23">
        <f t="shared" si="3"/>
        <v>844</v>
      </c>
      <c r="I53" s="2">
        <v>211</v>
      </c>
      <c r="J53" s="2">
        <v>211</v>
      </c>
      <c r="K53" s="2">
        <v>211</v>
      </c>
      <c r="L53" s="2">
        <v>211</v>
      </c>
      <c r="M53" s="2">
        <f t="shared" si="22"/>
        <v>844</v>
      </c>
      <c r="N53" s="2"/>
      <c r="O53" s="2"/>
      <c r="P53" s="2"/>
      <c r="Q53" s="2"/>
      <c r="R53" s="2">
        <f t="shared" si="23"/>
        <v>0</v>
      </c>
      <c r="S53" s="50"/>
      <c r="T53" s="48"/>
    </row>
    <row r="54" spans="1:20" ht="18" customHeight="1" x14ac:dyDescent="0.25">
      <c r="B54" s="85" t="s">
        <v>33</v>
      </c>
      <c r="C54" s="85"/>
      <c r="D54" s="22">
        <v>100000100002000</v>
      </c>
      <c r="E54" s="2">
        <f t="shared" ref="E54:G54" si="32">E55</f>
        <v>0</v>
      </c>
      <c r="F54" s="2">
        <f t="shared" si="32"/>
        <v>0</v>
      </c>
      <c r="G54" s="2">
        <f t="shared" si="32"/>
        <v>0</v>
      </c>
      <c r="H54" s="23">
        <f t="shared" si="3"/>
        <v>0</v>
      </c>
      <c r="I54" s="2">
        <f>I55</f>
        <v>0</v>
      </c>
      <c r="J54" s="2">
        <f>J55</f>
        <v>0</v>
      </c>
      <c r="K54" s="2">
        <f>K55</f>
        <v>0</v>
      </c>
      <c r="L54" s="2">
        <f>L55</f>
        <v>0</v>
      </c>
      <c r="M54" s="2">
        <f t="shared" ref="M54:M81" si="33">SUM(I54:L54)</f>
        <v>0</v>
      </c>
      <c r="N54" s="2">
        <f>N55</f>
        <v>0</v>
      </c>
      <c r="O54" s="2">
        <f>O55</f>
        <v>0</v>
      </c>
      <c r="P54" s="2">
        <f>P55</f>
        <v>0</v>
      </c>
      <c r="Q54" s="2">
        <f>Q55</f>
        <v>0</v>
      </c>
      <c r="R54" s="2">
        <f t="shared" si="23"/>
        <v>0</v>
      </c>
      <c r="S54" s="50"/>
      <c r="T54" s="48"/>
    </row>
    <row r="55" spans="1:20" ht="18" customHeight="1" x14ac:dyDescent="0.25">
      <c r="B55" s="78" t="s">
        <v>12</v>
      </c>
      <c r="C55" s="78"/>
      <c r="D55" s="22"/>
      <c r="E55" s="2"/>
      <c r="F55" s="2"/>
      <c r="G55" s="2"/>
      <c r="H55" s="23">
        <f t="shared" si="3"/>
        <v>0</v>
      </c>
      <c r="I55" s="2"/>
      <c r="J55" s="2"/>
      <c r="K55" s="2"/>
      <c r="L55" s="2"/>
      <c r="M55" s="2">
        <f t="shared" si="33"/>
        <v>0</v>
      </c>
      <c r="N55" s="2"/>
      <c r="O55" s="2"/>
      <c r="P55" s="2"/>
      <c r="Q55" s="2"/>
      <c r="R55" s="2">
        <f t="shared" si="23"/>
        <v>0</v>
      </c>
      <c r="S55" s="50"/>
      <c r="T55" s="48"/>
    </row>
    <row r="56" spans="1:20" s="16" customFormat="1" ht="18" customHeight="1" x14ac:dyDescent="0.25">
      <c r="B56" s="80" t="s">
        <v>34</v>
      </c>
      <c r="C56" s="80"/>
      <c r="D56" s="14">
        <v>200000000000000</v>
      </c>
      <c r="E56" s="3">
        <f t="shared" ref="E56:G56" si="34">E57+E59+E61</f>
        <v>0</v>
      </c>
      <c r="F56" s="3">
        <f t="shared" si="34"/>
        <v>0</v>
      </c>
      <c r="G56" s="3">
        <f t="shared" si="34"/>
        <v>0</v>
      </c>
      <c r="H56" s="20">
        <f t="shared" si="3"/>
        <v>0</v>
      </c>
      <c r="I56" s="3">
        <f>I57+I59+I61</f>
        <v>0</v>
      </c>
      <c r="J56" s="3">
        <f>J57+J59+J61</f>
        <v>0</v>
      </c>
      <c r="K56" s="3">
        <f>K57+K59+K61</f>
        <v>0</v>
      </c>
      <c r="L56" s="3">
        <f>L57+L59+L61</f>
        <v>0</v>
      </c>
      <c r="M56" s="3">
        <f t="shared" si="33"/>
        <v>0</v>
      </c>
      <c r="N56" s="3">
        <f>N57+N59+N61</f>
        <v>0</v>
      </c>
      <c r="O56" s="3">
        <f>O57+O59+O61</f>
        <v>0</v>
      </c>
      <c r="P56" s="3">
        <f>P57+P59+P61</f>
        <v>0</v>
      </c>
      <c r="Q56" s="3">
        <f>Q57+Q59+Q61</f>
        <v>0</v>
      </c>
      <c r="R56" s="3">
        <f t="shared" si="23"/>
        <v>0</v>
      </c>
      <c r="S56" s="50"/>
      <c r="T56" s="48"/>
    </row>
    <row r="57" spans="1:20" s="16" customFormat="1" ht="18" customHeight="1" x14ac:dyDescent="0.25">
      <c r="B57" s="81" t="s">
        <v>35</v>
      </c>
      <c r="C57" s="81"/>
      <c r="D57" s="14">
        <v>200000100001000</v>
      </c>
      <c r="E57" s="3">
        <f t="shared" ref="E57:G57" si="35">E58</f>
        <v>0</v>
      </c>
      <c r="F57" s="3">
        <f t="shared" si="35"/>
        <v>0</v>
      </c>
      <c r="G57" s="3">
        <f t="shared" si="35"/>
        <v>0</v>
      </c>
      <c r="H57" s="20">
        <f t="shared" si="3"/>
        <v>0</v>
      </c>
      <c r="I57" s="3">
        <f>I58</f>
        <v>0</v>
      </c>
      <c r="J57" s="3">
        <f>J58</f>
        <v>0</v>
      </c>
      <c r="K57" s="3">
        <f>K58</f>
        <v>0</v>
      </c>
      <c r="L57" s="3">
        <f>L58</f>
        <v>0</v>
      </c>
      <c r="M57" s="3">
        <f t="shared" si="33"/>
        <v>0</v>
      </c>
      <c r="N57" s="3">
        <f>N58</f>
        <v>0</v>
      </c>
      <c r="O57" s="3">
        <f>O58</f>
        <v>0</v>
      </c>
      <c r="P57" s="3">
        <f>P58</f>
        <v>0</v>
      </c>
      <c r="Q57" s="3">
        <f>Q58</f>
        <v>0</v>
      </c>
      <c r="R57" s="3">
        <f t="shared" si="23"/>
        <v>0</v>
      </c>
      <c r="S57" s="50"/>
      <c r="T57" s="48"/>
    </row>
    <row r="58" spans="1:20" ht="18" customHeight="1" x14ac:dyDescent="0.25">
      <c r="B58" s="78" t="s">
        <v>12</v>
      </c>
      <c r="C58" s="78"/>
      <c r="D58" s="22"/>
      <c r="E58" s="2"/>
      <c r="F58" s="2"/>
      <c r="G58" s="2"/>
      <c r="H58" s="23">
        <f t="shared" si="3"/>
        <v>0</v>
      </c>
      <c r="I58" s="2"/>
      <c r="J58" s="2"/>
      <c r="K58" s="2"/>
      <c r="L58" s="2"/>
      <c r="M58" s="2">
        <f t="shared" si="33"/>
        <v>0</v>
      </c>
      <c r="N58" s="2"/>
      <c r="O58" s="2"/>
      <c r="P58" s="2"/>
      <c r="Q58" s="2"/>
      <c r="R58" s="2">
        <f t="shared" si="23"/>
        <v>0</v>
      </c>
      <c r="S58" s="50"/>
      <c r="T58" s="48"/>
    </row>
    <row r="59" spans="1:20" s="16" customFormat="1" ht="33" customHeight="1" x14ac:dyDescent="0.25">
      <c r="B59" s="81" t="s">
        <v>36</v>
      </c>
      <c r="C59" s="81"/>
      <c r="D59" s="14">
        <v>200000100002000</v>
      </c>
      <c r="E59" s="3">
        <f t="shared" ref="E59:G59" si="36">E60</f>
        <v>0</v>
      </c>
      <c r="F59" s="3">
        <f t="shared" si="36"/>
        <v>0</v>
      </c>
      <c r="G59" s="3">
        <f t="shared" si="36"/>
        <v>0</v>
      </c>
      <c r="H59" s="20">
        <f t="shared" si="3"/>
        <v>0</v>
      </c>
      <c r="I59" s="3">
        <f t="shared" ref="I59:Q59" si="37">I60</f>
        <v>0</v>
      </c>
      <c r="J59" s="3">
        <f t="shared" si="37"/>
        <v>0</v>
      </c>
      <c r="K59" s="3">
        <f t="shared" si="37"/>
        <v>0</v>
      </c>
      <c r="L59" s="3">
        <f t="shared" si="37"/>
        <v>0</v>
      </c>
      <c r="M59" s="3">
        <f t="shared" si="33"/>
        <v>0</v>
      </c>
      <c r="N59" s="3">
        <f t="shared" si="37"/>
        <v>0</v>
      </c>
      <c r="O59" s="3">
        <f t="shared" si="37"/>
        <v>0</v>
      </c>
      <c r="P59" s="3">
        <f t="shared" si="37"/>
        <v>0</v>
      </c>
      <c r="Q59" s="3">
        <f t="shared" si="37"/>
        <v>0</v>
      </c>
      <c r="R59" s="3">
        <f t="shared" si="23"/>
        <v>0</v>
      </c>
      <c r="S59" s="50"/>
      <c r="T59" s="48"/>
    </row>
    <row r="60" spans="1:20" ht="18" customHeight="1" x14ac:dyDescent="0.25">
      <c r="B60" s="78" t="s">
        <v>12</v>
      </c>
      <c r="C60" s="78"/>
      <c r="D60" s="22"/>
      <c r="E60" s="2"/>
      <c r="F60" s="2"/>
      <c r="G60" s="2"/>
      <c r="H60" s="23">
        <f t="shared" si="3"/>
        <v>0</v>
      </c>
      <c r="I60" s="2"/>
      <c r="J60" s="2"/>
      <c r="K60" s="2"/>
      <c r="L60" s="2"/>
      <c r="M60" s="2">
        <f t="shared" si="33"/>
        <v>0</v>
      </c>
      <c r="N60" s="2"/>
      <c r="O60" s="2"/>
      <c r="P60" s="2"/>
      <c r="Q60" s="2"/>
      <c r="R60" s="2">
        <f t="shared" si="23"/>
        <v>0</v>
      </c>
      <c r="S60" s="50"/>
      <c r="T60" s="48"/>
    </row>
    <row r="61" spans="1:20" s="16" customFormat="1" ht="18" customHeight="1" x14ac:dyDescent="0.25">
      <c r="B61" s="81" t="s">
        <v>37</v>
      </c>
      <c r="C61" s="81"/>
      <c r="D61" s="14">
        <v>200000100003000</v>
      </c>
      <c r="E61" s="3">
        <f t="shared" ref="E61:G61" si="38">E62</f>
        <v>0</v>
      </c>
      <c r="F61" s="3">
        <f t="shared" si="38"/>
        <v>0</v>
      </c>
      <c r="G61" s="3">
        <f t="shared" si="38"/>
        <v>0</v>
      </c>
      <c r="H61" s="20">
        <f t="shared" si="3"/>
        <v>0</v>
      </c>
      <c r="I61" s="3">
        <f>I62</f>
        <v>0</v>
      </c>
      <c r="J61" s="3">
        <f>J62</f>
        <v>0</v>
      </c>
      <c r="K61" s="3">
        <f>K62</f>
        <v>0</v>
      </c>
      <c r="L61" s="3">
        <f>L62</f>
        <v>0</v>
      </c>
      <c r="M61" s="3">
        <f t="shared" si="33"/>
        <v>0</v>
      </c>
      <c r="N61" s="3">
        <f>N62</f>
        <v>0</v>
      </c>
      <c r="O61" s="3">
        <f>O62</f>
        <v>0</v>
      </c>
      <c r="P61" s="3">
        <f>P62</f>
        <v>0</v>
      </c>
      <c r="Q61" s="3">
        <f>Q62</f>
        <v>0</v>
      </c>
      <c r="R61" s="3">
        <f t="shared" si="23"/>
        <v>0</v>
      </c>
      <c r="S61" s="50"/>
      <c r="T61" s="48"/>
    </row>
    <row r="62" spans="1:20" ht="18" customHeight="1" x14ac:dyDescent="0.25">
      <c r="B62" s="78" t="s">
        <v>12</v>
      </c>
      <c r="C62" s="78"/>
      <c r="D62" s="22"/>
      <c r="E62" s="2"/>
      <c r="F62" s="44">
        <f t="shared" si="9"/>
        <v>0</v>
      </c>
      <c r="G62" s="2"/>
      <c r="H62" s="23">
        <f t="shared" si="3"/>
        <v>0</v>
      </c>
      <c r="I62" s="2"/>
      <c r="J62" s="2"/>
      <c r="K62" s="2"/>
      <c r="L62" s="2"/>
      <c r="M62" s="2">
        <f t="shared" si="33"/>
        <v>0</v>
      </c>
      <c r="N62" s="2"/>
      <c r="O62" s="2"/>
      <c r="P62" s="2"/>
      <c r="Q62" s="2"/>
      <c r="R62" s="2">
        <f t="shared" si="23"/>
        <v>0</v>
      </c>
      <c r="S62" s="50"/>
      <c r="T62" s="48"/>
    </row>
    <row r="63" spans="1:20" s="16" customFormat="1" ht="18" customHeight="1" x14ac:dyDescent="0.25">
      <c r="B63" s="80" t="s">
        <v>38</v>
      </c>
      <c r="C63" s="80"/>
      <c r="D63" s="14">
        <v>300000000000000</v>
      </c>
      <c r="E63" s="3">
        <f t="shared" ref="E63:G63" si="39">E64+E71</f>
        <v>1316.0703800000001</v>
      </c>
      <c r="F63" s="3">
        <f t="shared" si="39"/>
        <v>159.92962</v>
      </c>
      <c r="G63" s="3">
        <f t="shared" si="39"/>
        <v>1476</v>
      </c>
      <c r="H63" s="20">
        <f t="shared" si="3"/>
        <v>1702</v>
      </c>
      <c r="I63" s="3">
        <f>I64+I71</f>
        <v>425.5</v>
      </c>
      <c r="J63" s="3">
        <f>J64+J71</f>
        <v>425.5</v>
      </c>
      <c r="K63" s="3">
        <f>K64+K71</f>
        <v>425.5</v>
      </c>
      <c r="L63" s="3">
        <f>L64+L71</f>
        <v>425.5</v>
      </c>
      <c r="M63" s="3">
        <f t="shared" si="33"/>
        <v>1702</v>
      </c>
      <c r="N63" s="3">
        <f>N64+N71</f>
        <v>0</v>
      </c>
      <c r="O63" s="3">
        <f>O64+O71</f>
        <v>0</v>
      </c>
      <c r="P63" s="3">
        <f>P64+P71</f>
        <v>0</v>
      </c>
      <c r="Q63" s="3">
        <f>Q64+Q71</f>
        <v>0</v>
      </c>
      <c r="R63" s="3">
        <f t="shared" si="23"/>
        <v>0</v>
      </c>
      <c r="S63" s="50"/>
      <c r="T63" s="48"/>
    </row>
    <row r="64" spans="1:20" s="16" customFormat="1" ht="41.25" customHeight="1" x14ac:dyDescent="0.25">
      <c r="B64" s="83" t="s">
        <v>39</v>
      </c>
      <c r="C64" s="83"/>
      <c r="D64" s="14">
        <v>310000000000000</v>
      </c>
      <c r="E64" s="3">
        <f t="shared" ref="E64:G64" si="40">E65+E68</f>
        <v>1032.22649</v>
      </c>
      <c r="F64" s="3">
        <f t="shared" si="40"/>
        <v>149.77350999999999</v>
      </c>
      <c r="G64" s="3">
        <f t="shared" si="40"/>
        <v>1182</v>
      </c>
      <c r="H64" s="20">
        <f t="shared" si="3"/>
        <v>1255</v>
      </c>
      <c r="I64" s="3">
        <f>I65+I68</f>
        <v>313.75</v>
      </c>
      <c r="J64" s="3">
        <f>J65+J68</f>
        <v>313.75</v>
      </c>
      <c r="K64" s="3">
        <f>K65+K68</f>
        <v>313.75</v>
      </c>
      <c r="L64" s="3">
        <f>L65+L68</f>
        <v>313.75</v>
      </c>
      <c r="M64" s="3">
        <f t="shared" si="33"/>
        <v>1255</v>
      </c>
      <c r="N64" s="3">
        <f>N65+N68</f>
        <v>0</v>
      </c>
      <c r="O64" s="3">
        <f>O65+O68</f>
        <v>0</v>
      </c>
      <c r="P64" s="3">
        <f>P65+P68</f>
        <v>0</v>
      </c>
      <c r="Q64" s="3">
        <f>Q65+Q68</f>
        <v>0</v>
      </c>
      <c r="R64" s="3">
        <f t="shared" si="23"/>
        <v>0</v>
      </c>
      <c r="S64" s="50"/>
      <c r="T64" s="48"/>
    </row>
    <row r="65" spans="2:20" s="16" customFormat="1" ht="36" customHeight="1" x14ac:dyDescent="0.25">
      <c r="B65" s="81" t="s">
        <v>46</v>
      </c>
      <c r="C65" s="81"/>
      <c r="D65" s="14">
        <v>310100000000000</v>
      </c>
      <c r="E65" s="3">
        <f t="shared" ref="E65:G66" si="41">E66</f>
        <v>1032.22649</v>
      </c>
      <c r="F65" s="3">
        <f t="shared" si="41"/>
        <v>149.77350999999999</v>
      </c>
      <c r="G65" s="3">
        <f t="shared" si="41"/>
        <v>1182</v>
      </c>
      <c r="H65" s="20">
        <f t="shared" si="3"/>
        <v>1255</v>
      </c>
      <c r="I65" s="3">
        <f>I66</f>
        <v>313.75</v>
      </c>
      <c r="J65" s="3">
        <f t="shared" ref="J65:L66" si="42">J66</f>
        <v>313.75</v>
      </c>
      <c r="K65" s="3">
        <f t="shared" si="42"/>
        <v>313.75</v>
      </c>
      <c r="L65" s="3">
        <f t="shared" si="42"/>
        <v>313.75</v>
      </c>
      <c r="M65" s="3">
        <f t="shared" si="33"/>
        <v>1255</v>
      </c>
      <c r="N65" s="3">
        <f>N66</f>
        <v>0</v>
      </c>
      <c r="O65" s="3">
        <f t="shared" ref="O65:Q66" si="43">O66</f>
        <v>0</v>
      </c>
      <c r="P65" s="3">
        <f t="shared" si="43"/>
        <v>0</v>
      </c>
      <c r="Q65" s="3">
        <f t="shared" si="43"/>
        <v>0</v>
      </c>
      <c r="R65" s="3">
        <f t="shared" si="23"/>
        <v>0</v>
      </c>
      <c r="S65" s="50"/>
      <c r="T65" s="48"/>
    </row>
    <row r="66" spans="2:20" ht="18" customHeight="1" x14ac:dyDescent="0.25">
      <c r="B66" s="84" t="s">
        <v>40</v>
      </c>
      <c r="C66" s="84"/>
      <c r="D66" s="22">
        <v>310100100001000</v>
      </c>
      <c r="E66" s="2">
        <f t="shared" si="41"/>
        <v>1032.22649</v>
      </c>
      <c r="F66" s="2">
        <f t="shared" si="41"/>
        <v>149.77350999999999</v>
      </c>
      <c r="G66" s="2">
        <f t="shared" si="41"/>
        <v>1182</v>
      </c>
      <c r="H66" s="23">
        <f t="shared" si="3"/>
        <v>1255</v>
      </c>
      <c r="I66" s="2">
        <f>I67</f>
        <v>313.75</v>
      </c>
      <c r="J66" s="2">
        <f t="shared" si="42"/>
        <v>313.75</v>
      </c>
      <c r="K66" s="2">
        <f t="shared" si="42"/>
        <v>313.75</v>
      </c>
      <c r="L66" s="2">
        <f t="shared" si="42"/>
        <v>313.75</v>
      </c>
      <c r="M66" s="2">
        <f t="shared" si="33"/>
        <v>1255</v>
      </c>
      <c r="N66" s="2">
        <f>N67</f>
        <v>0</v>
      </c>
      <c r="O66" s="2">
        <f t="shared" si="43"/>
        <v>0</v>
      </c>
      <c r="P66" s="2">
        <f t="shared" si="43"/>
        <v>0</v>
      </c>
      <c r="Q66" s="2">
        <f t="shared" si="43"/>
        <v>0</v>
      </c>
      <c r="R66" s="2">
        <f t="shared" si="23"/>
        <v>0</v>
      </c>
      <c r="S66" s="50"/>
      <c r="T66" s="48"/>
    </row>
    <row r="67" spans="2:20" ht="18" customHeight="1" x14ac:dyDescent="0.25">
      <c r="B67" s="78" t="s">
        <v>12</v>
      </c>
      <c r="C67" s="78"/>
      <c r="D67" s="22"/>
      <c r="E67" s="2">
        <v>1032.22649</v>
      </c>
      <c r="F67" s="44">
        <f t="shared" si="9"/>
        <v>149.77350999999999</v>
      </c>
      <c r="G67" s="2">
        <v>1182</v>
      </c>
      <c r="H67" s="23">
        <f t="shared" si="3"/>
        <v>1255</v>
      </c>
      <c r="I67" s="2">
        <v>313.75</v>
      </c>
      <c r="J67" s="2">
        <v>313.75</v>
      </c>
      <c r="K67" s="2">
        <v>313.75</v>
      </c>
      <c r="L67" s="2">
        <v>313.75</v>
      </c>
      <c r="M67" s="2">
        <f t="shared" si="33"/>
        <v>1255</v>
      </c>
      <c r="N67" s="2"/>
      <c r="O67" s="2"/>
      <c r="P67" s="2"/>
      <c r="Q67" s="2"/>
      <c r="R67" s="2">
        <f t="shared" si="23"/>
        <v>0</v>
      </c>
      <c r="S67" s="50"/>
      <c r="T67" s="48"/>
    </row>
    <row r="68" spans="2:20" s="16" customFormat="1" ht="35.25" customHeight="1" x14ac:dyDescent="0.25">
      <c r="B68" s="81" t="s">
        <v>45</v>
      </c>
      <c r="C68" s="81"/>
      <c r="D68" s="14">
        <v>310200000000000</v>
      </c>
      <c r="E68" s="3">
        <f t="shared" ref="E68:G69" si="44">E69</f>
        <v>0</v>
      </c>
      <c r="F68" s="3">
        <f t="shared" si="44"/>
        <v>0</v>
      </c>
      <c r="G68" s="3">
        <f t="shared" si="44"/>
        <v>0</v>
      </c>
      <c r="H68" s="20">
        <f t="shared" si="3"/>
        <v>0</v>
      </c>
      <c r="I68" s="3">
        <f>I69</f>
        <v>0</v>
      </c>
      <c r="J68" s="3">
        <f t="shared" ref="J68:L69" si="45">J69</f>
        <v>0</v>
      </c>
      <c r="K68" s="3">
        <f t="shared" si="45"/>
        <v>0</v>
      </c>
      <c r="L68" s="3">
        <f t="shared" si="45"/>
        <v>0</v>
      </c>
      <c r="M68" s="3">
        <f t="shared" si="33"/>
        <v>0</v>
      </c>
      <c r="N68" s="3">
        <f>N69</f>
        <v>0</v>
      </c>
      <c r="O68" s="3">
        <f t="shared" ref="O68:Q69" si="46">O69</f>
        <v>0</v>
      </c>
      <c r="P68" s="3">
        <f t="shared" si="46"/>
        <v>0</v>
      </c>
      <c r="Q68" s="3">
        <f t="shared" si="46"/>
        <v>0</v>
      </c>
      <c r="R68" s="3">
        <f t="shared" si="23"/>
        <v>0</v>
      </c>
      <c r="S68" s="50"/>
      <c r="T68" s="48"/>
    </row>
    <row r="69" spans="2:20" ht="18" customHeight="1" x14ac:dyDescent="0.25">
      <c r="B69" s="84" t="s">
        <v>41</v>
      </c>
      <c r="C69" s="84"/>
      <c r="D69" s="22">
        <v>310200100001000</v>
      </c>
      <c r="E69" s="2">
        <f t="shared" si="44"/>
        <v>0</v>
      </c>
      <c r="F69" s="2">
        <f t="shared" si="44"/>
        <v>0</v>
      </c>
      <c r="G69" s="2">
        <f t="shared" si="44"/>
        <v>0</v>
      </c>
      <c r="H69" s="23">
        <f t="shared" si="3"/>
        <v>0</v>
      </c>
      <c r="I69" s="2">
        <f>I70</f>
        <v>0</v>
      </c>
      <c r="J69" s="2">
        <f t="shared" si="45"/>
        <v>0</v>
      </c>
      <c r="K69" s="2">
        <f t="shared" si="45"/>
        <v>0</v>
      </c>
      <c r="L69" s="2">
        <f t="shared" si="45"/>
        <v>0</v>
      </c>
      <c r="M69" s="2">
        <f t="shared" si="33"/>
        <v>0</v>
      </c>
      <c r="N69" s="2">
        <f>N70</f>
        <v>0</v>
      </c>
      <c r="O69" s="2">
        <f t="shared" si="46"/>
        <v>0</v>
      </c>
      <c r="P69" s="2">
        <f t="shared" si="46"/>
        <v>0</v>
      </c>
      <c r="Q69" s="2">
        <f t="shared" si="46"/>
        <v>0</v>
      </c>
      <c r="R69" s="2">
        <f t="shared" si="23"/>
        <v>0</v>
      </c>
      <c r="S69" s="50"/>
      <c r="T69" s="48"/>
    </row>
    <row r="70" spans="2:20" ht="18" customHeight="1" x14ac:dyDescent="0.25">
      <c r="B70" s="78" t="s">
        <v>12</v>
      </c>
      <c r="C70" s="78"/>
      <c r="D70" s="22"/>
      <c r="E70" s="2"/>
      <c r="F70" s="44">
        <f t="shared" si="9"/>
        <v>0</v>
      </c>
      <c r="G70" s="2"/>
      <c r="H70" s="23">
        <f t="shared" si="3"/>
        <v>0</v>
      </c>
      <c r="I70" s="2"/>
      <c r="J70" s="2"/>
      <c r="K70" s="2"/>
      <c r="L70" s="2"/>
      <c r="M70" s="2">
        <f t="shared" si="33"/>
        <v>0</v>
      </c>
      <c r="N70" s="2"/>
      <c r="O70" s="2"/>
      <c r="P70" s="2"/>
      <c r="Q70" s="2"/>
      <c r="R70" s="2">
        <f t="shared" si="23"/>
        <v>0</v>
      </c>
      <c r="S70" s="50"/>
      <c r="T70" s="48"/>
    </row>
    <row r="71" spans="2:20" s="16" customFormat="1" ht="51" customHeight="1" x14ac:dyDescent="0.25">
      <c r="B71" s="83" t="s">
        <v>44</v>
      </c>
      <c r="C71" s="83"/>
      <c r="D71" s="14">
        <v>320000000000000</v>
      </c>
      <c r="E71" s="3">
        <f t="shared" ref="E71:G73" si="47">E72</f>
        <v>283.84388999999999</v>
      </c>
      <c r="F71" s="3">
        <f t="shared" si="47"/>
        <v>10.156110000000012</v>
      </c>
      <c r="G71" s="3">
        <f t="shared" si="47"/>
        <v>294</v>
      </c>
      <c r="H71" s="20">
        <f t="shared" si="3"/>
        <v>447</v>
      </c>
      <c r="I71" s="3">
        <f>I72</f>
        <v>111.75</v>
      </c>
      <c r="J71" s="3">
        <f t="shared" ref="J71:L73" si="48">J72</f>
        <v>111.75</v>
      </c>
      <c r="K71" s="3">
        <f t="shared" si="48"/>
        <v>111.75</v>
      </c>
      <c r="L71" s="3">
        <f t="shared" si="48"/>
        <v>111.75</v>
      </c>
      <c r="M71" s="3">
        <f t="shared" si="33"/>
        <v>447</v>
      </c>
      <c r="N71" s="3">
        <f>N72</f>
        <v>0</v>
      </c>
      <c r="O71" s="3">
        <f t="shared" ref="O71:Q73" si="49">O72</f>
        <v>0</v>
      </c>
      <c r="P71" s="3">
        <f t="shared" si="49"/>
        <v>0</v>
      </c>
      <c r="Q71" s="3">
        <f t="shared" si="49"/>
        <v>0</v>
      </c>
      <c r="R71" s="3">
        <f t="shared" si="23"/>
        <v>0</v>
      </c>
      <c r="S71" s="50"/>
      <c r="T71" s="48"/>
    </row>
    <row r="72" spans="2:20" s="16" customFormat="1" ht="33.75" customHeight="1" x14ac:dyDescent="0.25">
      <c r="B72" s="81" t="s">
        <v>42</v>
      </c>
      <c r="C72" s="81"/>
      <c r="D72" s="14">
        <v>320300000000000</v>
      </c>
      <c r="E72" s="3">
        <f t="shared" si="47"/>
        <v>283.84388999999999</v>
      </c>
      <c r="F72" s="3">
        <f t="shared" si="47"/>
        <v>10.156110000000012</v>
      </c>
      <c r="G72" s="3">
        <f t="shared" si="47"/>
        <v>294</v>
      </c>
      <c r="H72" s="20">
        <f t="shared" si="3"/>
        <v>447</v>
      </c>
      <c r="I72" s="3">
        <f>I73</f>
        <v>111.75</v>
      </c>
      <c r="J72" s="3">
        <f t="shared" si="48"/>
        <v>111.75</v>
      </c>
      <c r="K72" s="3">
        <f t="shared" si="48"/>
        <v>111.75</v>
      </c>
      <c r="L72" s="3">
        <f t="shared" si="48"/>
        <v>111.75</v>
      </c>
      <c r="M72" s="3">
        <f t="shared" si="33"/>
        <v>447</v>
      </c>
      <c r="N72" s="3">
        <f>N73</f>
        <v>0</v>
      </c>
      <c r="O72" s="3">
        <f t="shared" si="49"/>
        <v>0</v>
      </c>
      <c r="P72" s="3">
        <f t="shared" si="49"/>
        <v>0</v>
      </c>
      <c r="Q72" s="3">
        <f t="shared" si="49"/>
        <v>0</v>
      </c>
      <c r="R72" s="3">
        <f t="shared" si="23"/>
        <v>0</v>
      </c>
      <c r="S72" s="50"/>
      <c r="T72" s="48"/>
    </row>
    <row r="73" spans="2:20" s="16" customFormat="1" ht="36" customHeight="1" x14ac:dyDescent="0.25">
      <c r="B73" s="82" t="s">
        <v>43</v>
      </c>
      <c r="C73" s="82"/>
      <c r="D73" s="14">
        <v>320300100001000</v>
      </c>
      <c r="E73" s="3">
        <f t="shared" si="47"/>
        <v>283.84388999999999</v>
      </c>
      <c r="F73" s="3">
        <f t="shared" si="47"/>
        <v>10.156110000000012</v>
      </c>
      <c r="G73" s="3">
        <f t="shared" si="47"/>
        <v>294</v>
      </c>
      <c r="H73" s="20">
        <f t="shared" si="3"/>
        <v>447</v>
      </c>
      <c r="I73" s="3">
        <f>I74</f>
        <v>111.75</v>
      </c>
      <c r="J73" s="3">
        <f t="shared" si="48"/>
        <v>111.75</v>
      </c>
      <c r="K73" s="3">
        <f t="shared" si="48"/>
        <v>111.75</v>
      </c>
      <c r="L73" s="3">
        <f t="shared" si="48"/>
        <v>111.75</v>
      </c>
      <c r="M73" s="3">
        <f t="shared" si="33"/>
        <v>447</v>
      </c>
      <c r="N73" s="3">
        <f>N74</f>
        <v>0</v>
      </c>
      <c r="O73" s="3">
        <f t="shared" si="49"/>
        <v>0</v>
      </c>
      <c r="P73" s="3">
        <f t="shared" si="49"/>
        <v>0</v>
      </c>
      <c r="Q73" s="3">
        <f t="shared" si="49"/>
        <v>0</v>
      </c>
      <c r="R73" s="3">
        <f t="shared" si="23"/>
        <v>0</v>
      </c>
      <c r="S73" s="50"/>
      <c r="T73" s="48"/>
    </row>
    <row r="74" spans="2:20" ht="18" customHeight="1" x14ac:dyDescent="0.25">
      <c r="B74" s="78" t="s">
        <v>12</v>
      </c>
      <c r="C74" s="78"/>
      <c r="D74" s="22"/>
      <c r="E74" s="2">
        <v>283.84388999999999</v>
      </c>
      <c r="F74" s="44">
        <f t="shared" si="9"/>
        <v>10.156110000000012</v>
      </c>
      <c r="G74" s="2">
        <v>294</v>
      </c>
      <c r="H74" s="23">
        <f t="shared" si="3"/>
        <v>447</v>
      </c>
      <c r="I74" s="2">
        <v>111.75</v>
      </c>
      <c r="J74" s="2">
        <v>111.75</v>
      </c>
      <c r="K74" s="2">
        <v>111.75</v>
      </c>
      <c r="L74" s="2">
        <v>111.75</v>
      </c>
      <c r="M74" s="2">
        <f t="shared" si="33"/>
        <v>447</v>
      </c>
      <c r="N74" s="2"/>
      <c r="O74" s="2"/>
      <c r="P74" s="2"/>
      <c r="Q74" s="2"/>
      <c r="R74" s="2">
        <f t="shared" si="23"/>
        <v>0</v>
      </c>
      <c r="S74" s="50"/>
      <c r="T74" s="48"/>
    </row>
    <row r="75" spans="2:20" s="16" customFormat="1" ht="18" customHeight="1" x14ac:dyDescent="0.25">
      <c r="B75" s="79" t="s">
        <v>107</v>
      </c>
      <c r="C75" s="79"/>
      <c r="D75" s="14">
        <v>104338</v>
      </c>
      <c r="E75" s="3">
        <f t="shared" ref="E75:E78" si="50">E76</f>
        <v>414</v>
      </c>
      <c r="F75" s="3">
        <f t="shared" ref="F75:F78" si="51">F76</f>
        <v>856</v>
      </c>
      <c r="G75" s="3">
        <f t="shared" ref="G75:G78" si="52">G76</f>
        <v>1270</v>
      </c>
      <c r="H75" s="20">
        <f t="shared" si="3"/>
        <v>0</v>
      </c>
      <c r="I75" s="3">
        <f t="shared" ref="I75:L78" si="53">I76</f>
        <v>0</v>
      </c>
      <c r="J75" s="3">
        <f t="shared" si="53"/>
        <v>0</v>
      </c>
      <c r="K75" s="3">
        <f t="shared" si="53"/>
        <v>0</v>
      </c>
      <c r="L75" s="3">
        <f t="shared" si="53"/>
        <v>0</v>
      </c>
      <c r="M75" s="3">
        <f t="shared" si="33"/>
        <v>0</v>
      </c>
      <c r="N75" s="3">
        <f t="shared" ref="N75:Q78" si="54">N76</f>
        <v>0</v>
      </c>
      <c r="O75" s="3">
        <f t="shared" si="54"/>
        <v>0</v>
      </c>
      <c r="P75" s="3">
        <f t="shared" si="54"/>
        <v>0</v>
      </c>
      <c r="Q75" s="3">
        <f t="shared" si="54"/>
        <v>0</v>
      </c>
      <c r="R75" s="3">
        <f t="shared" si="23"/>
        <v>0</v>
      </c>
      <c r="S75" s="50"/>
      <c r="T75" s="48"/>
    </row>
    <row r="76" spans="2:20" s="16" customFormat="1" ht="24" customHeight="1" x14ac:dyDescent="0.25">
      <c r="B76" s="80" t="s">
        <v>38</v>
      </c>
      <c r="C76" s="80"/>
      <c r="D76" s="14">
        <v>300000000000000</v>
      </c>
      <c r="E76" s="3">
        <f t="shared" si="50"/>
        <v>414</v>
      </c>
      <c r="F76" s="3">
        <f t="shared" si="51"/>
        <v>856</v>
      </c>
      <c r="G76" s="3">
        <f t="shared" si="52"/>
        <v>1270</v>
      </c>
      <c r="H76" s="20">
        <f t="shared" si="3"/>
        <v>0</v>
      </c>
      <c r="I76" s="3">
        <f t="shared" si="53"/>
        <v>0</v>
      </c>
      <c r="J76" s="3">
        <f t="shared" si="53"/>
        <v>0</v>
      </c>
      <c r="K76" s="3">
        <f t="shared" si="53"/>
        <v>0</v>
      </c>
      <c r="L76" s="3">
        <f t="shared" si="53"/>
        <v>0</v>
      </c>
      <c r="M76" s="3">
        <f t="shared" si="33"/>
        <v>0</v>
      </c>
      <c r="N76" s="3">
        <f t="shared" si="54"/>
        <v>0</v>
      </c>
      <c r="O76" s="3">
        <f t="shared" si="54"/>
        <v>0</v>
      </c>
      <c r="P76" s="3">
        <f t="shared" si="54"/>
        <v>0</v>
      </c>
      <c r="Q76" s="3">
        <f t="shared" si="54"/>
        <v>0</v>
      </c>
      <c r="R76" s="3">
        <f t="shared" si="23"/>
        <v>0</v>
      </c>
      <c r="S76" s="50"/>
      <c r="T76" s="48"/>
    </row>
    <row r="77" spans="2:20" s="16" customFormat="1" ht="41.25" customHeight="1" x14ac:dyDescent="0.25">
      <c r="B77" s="83" t="s">
        <v>39</v>
      </c>
      <c r="C77" s="83"/>
      <c r="D77" s="14">
        <v>310000000000000</v>
      </c>
      <c r="E77" s="3">
        <f t="shared" si="50"/>
        <v>414</v>
      </c>
      <c r="F77" s="3">
        <f t="shared" si="51"/>
        <v>856</v>
      </c>
      <c r="G77" s="3">
        <f t="shared" si="52"/>
        <v>1270</v>
      </c>
      <c r="H77" s="20">
        <f t="shared" ref="H77:H86" si="55">M77+R77</f>
        <v>0</v>
      </c>
      <c r="I77" s="3">
        <f t="shared" si="53"/>
        <v>0</v>
      </c>
      <c r="J77" s="3">
        <f t="shared" si="53"/>
        <v>0</v>
      </c>
      <c r="K77" s="3">
        <f t="shared" si="53"/>
        <v>0</v>
      </c>
      <c r="L77" s="3">
        <f t="shared" si="53"/>
        <v>0</v>
      </c>
      <c r="M77" s="3">
        <f t="shared" si="33"/>
        <v>0</v>
      </c>
      <c r="N77" s="3">
        <f t="shared" si="54"/>
        <v>0</v>
      </c>
      <c r="O77" s="3">
        <f t="shared" si="54"/>
        <v>0</v>
      </c>
      <c r="P77" s="3">
        <f t="shared" si="54"/>
        <v>0</v>
      </c>
      <c r="Q77" s="3">
        <f t="shared" si="54"/>
        <v>0</v>
      </c>
      <c r="R77" s="3">
        <f t="shared" si="23"/>
        <v>0</v>
      </c>
      <c r="S77" s="50"/>
      <c r="T77" s="48"/>
    </row>
    <row r="78" spans="2:20" s="16" customFormat="1" ht="51" customHeight="1" x14ac:dyDescent="0.25">
      <c r="B78" s="81" t="s">
        <v>45</v>
      </c>
      <c r="C78" s="81"/>
      <c r="D78" s="14">
        <v>310200000000000</v>
      </c>
      <c r="E78" s="3">
        <f t="shared" si="50"/>
        <v>414</v>
      </c>
      <c r="F78" s="3">
        <f t="shared" si="51"/>
        <v>856</v>
      </c>
      <c r="G78" s="3">
        <f t="shared" si="52"/>
        <v>1270</v>
      </c>
      <c r="H78" s="20">
        <f t="shared" si="55"/>
        <v>0</v>
      </c>
      <c r="I78" s="3">
        <f t="shared" si="53"/>
        <v>0</v>
      </c>
      <c r="J78" s="3">
        <f t="shared" si="53"/>
        <v>0</v>
      </c>
      <c r="K78" s="3">
        <f t="shared" si="53"/>
        <v>0</v>
      </c>
      <c r="L78" s="3">
        <f t="shared" si="53"/>
        <v>0</v>
      </c>
      <c r="M78" s="3">
        <f t="shared" si="33"/>
        <v>0</v>
      </c>
      <c r="N78" s="3">
        <f t="shared" si="54"/>
        <v>0</v>
      </c>
      <c r="O78" s="3">
        <f t="shared" si="54"/>
        <v>0</v>
      </c>
      <c r="P78" s="3">
        <f t="shared" si="54"/>
        <v>0</v>
      </c>
      <c r="Q78" s="3">
        <f t="shared" si="54"/>
        <v>0</v>
      </c>
      <c r="R78" s="3">
        <f t="shared" si="23"/>
        <v>0</v>
      </c>
      <c r="S78" s="50"/>
      <c r="T78" s="48"/>
    </row>
    <row r="79" spans="2:20" ht="18" customHeight="1" x14ac:dyDescent="0.25">
      <c r="B79" s="84" t="s">
        <v>41</v>
      </c>
      <c r="C79" s="84"/>
      <c r="D79" s="22">
        <v>310200100001000</v>
      </c>
      <c r="E79" s="2">
        <f t="shared" ref="E79" si="56">E80+E81</f>
        <v>414</v>
      </c>
      <c r="F79" s="2">
        <f t="shared" ref="F79" si="57">F80+F81</f>
        <v>856</v>
      </c>
      <c r="G79" s="2">
        <f t="shared" ref="G79" si="58">G80+G81</f>
        <v>1270</v>
      </c>
      <c r="H79" s="23">
        <f t="shared" si="55"/>
        <v>0</v>
      </c>
      <c r="I79" s="2">
        <f t="shared" ref="I79:L79" si="59">I80+I81</f>
        <v>0</v>
      </c>
      <c r="J79" s="2">
        <f t="shared" si="59"/>
        <v>0</v>
      </c>
      <c r="K79" s="2">
        <f t="shared" si="59"/>
        <v>0</v>
      </c>
      <c r="L79" s="2">
        <f t="shared" si="59"/>
        <v>0</v>
      </c>
      <c r="M79" s="2">
        <f t="shared" si="33"/>
        <v>0</v>
      </c>
      <c r="N79" s="2">
        <f t="shared" ref="N79:Q79" si="60">N80+N81</f>
        <v>0</v>
      </c>
      <c r="O79" s="2">
        <f t="shared" si="60"/>
        <v>0</v>
      </c>
      <c r="P79" s="2">
        <f t="shared" si="60"/>
        <v>0</v>
      </c>
      <c r="Q79" s="2">
        <f t="shared" si="60"/>
        <v>0</v>
      </c>
      <c r="R79" s="2">
        <f t="shared" si="23"/>
        <v>0</v>
      </c>
      <c r="S79" s="50"/>
      <c r="T79" s="48"/>
    </row>
    <row r="80" spans="2:20" ht="18" customHeight="1" x14ac:dyDescent="0.25">
      <c r="B80" s="78" t="s">
        <v>13</v>
      </c>
      <c r="C80" s="78"/>
      <c r="D80" s="22"/>
      <c r="E80" s="2">
        <v>414</v>
      </c>
      <c r="F80" s="44">
        <f t="shared" ref="F80:F86" si="61">G80-E80</f>
        <v>856</v>
      </c>
      <c r="G80" s="2">
        <v>1270</v>
      </c>
      <c r="H80" s="23">
        <f t="shared" si="55"/>
        <v>0</v>
      </c>
      <c r="I80" s="2"/>
      <c r="J80" s="2"/>
      <c r="K80" s="2"/>
      <c r="L80" s="2"/>
      <c r="M80" s="2">
        <f t="shared" si="33"/>
        <v>0</v>
      </c>
      <c r="N80" s="2"/>
      <c r="O80" s="2"/>
      <c r="P80" s="2"/>
      <c r="Q80" s="2"/>
      <c r="R80" s="2">
        <f t="shared" si="23"/>
        <v>0</v>
      </c>
      <c r="S80" s="50"/>
      <c r="T80" s="48"/>
    </row>
    <row r="81" spans="2:20" ht="18" customHeight="1" x14ac:dyDescent="0.25">
      <c r="B81" s="78" t="s">
        <v>14</v>
      </c>
      <c r="C81" s="78"/>
      <c r="D81" s="22"/>
      <c r="E81" s="2"/>
      <c r="F81" s="44">
        <f t="shared" si="61"/>
        <v>0</v>
      </c>
      <c r="G81" s="2"/>
      <c r="H81" s="23">
        <f t="shared" si="55"/>
        <v>0</v>
      </c>
      <c r="I81" s="2"/>
      <c r="J81" s="2"/>
      <c r="K81" s="2"/>
      <c r="L81" s="2"/>
      <c r="M81" s="2">
        <f t="shared" si="33"/>
        <v>0</v>
      </c>
      <c r="N81" s="2"/>
      <c r="O81" s="2"/>
      <c r="P81" s="2"/>
      <c r="Q81" s="2"/>
      <c r="R81" s="2">
        <f t="shared" si="23"/>
        <v>0</v>
      </c>
      <c r="S81" s="50"/>
      <c r="T81" s="48"/>
    </row>
    <row r="82" spans="2:20" s="16" customFormat="1" ht="18" customHeight="1" x14ac:dyDescent="0.25">
      <c r="B82" s="79" t="s">
        <v>5</v>
      </c>
      <c r="C82" s="79"/>
      <c r="D82" s="14"/>
      <c r="E82" s="3">
        <f t="shared" ref="E82:G82" si="62">E85+E83</f>
        <v>929.88138000000004</v>
      </c>
      <c r="F82" s="3">
        <f t="shared" si="62"/>
        <v>304.62100000000004</v>
      </c>
      <c r="G82" s="3">
        <f t="shared" si="62"/>
        <v>1234.5023799999999</v>
      </c>
      <c r="H82" s="20">
        <f t="shared" si="55"/>
        <v>0</v>
      </c>
      <c r="I82" s="3">
        <f>I85+I83</f>
        <v>0</v>
      </c>
      <c r="J82" s="3">
        <f>J85+J83</f>
        <v>0</v>
      </c>
      <c r="K82" s="3">
        <f>K85+K83</f>
        <v>0</v>
      </c>
      <c r="L82" s="3">
        <f>L85+L83</f>
        <v>0</v>
      </c>
      <c r="M82" s="3">
        <f>SUM(I82:L82)</f>
        <v>0</v>
      </c>
      <c r="N82" s="3">
        <f>N85+N83</f>
        <v>0</v>
      </c>
      <c r="O82" s="3">
        <f>O85+O83</f>
        <v>0</v>
      </c>
      <c r="P82" s="3">
        <f>P85+P83</f>
        <v>0</v>
      </c>
      <c r="Q82" s="3">
        <f>Q85+Q83</f>
        <v>0</v>
      </c>
      <c r="R82" s="3">
        <f t="shared" si="23"/>
        <v>0</v>
      </c>
      <c r="S82" s="50"/>
      <c r="T82" s="48"/>
    </row>
    <row r="83" spans="2:20" s="16" customFormat="1" ht="18" customHeight="1" x14ac:dyDescent="0.25">
      <c r="B83" s="80" t="s">
        <v>161</v>
      </c>
      <c r="C83" s="80"/>
      <c r="D83" s="14"/>
      <c r="E83" s="3">
        <f t="shared" ref="E83:G83" si="63">E84</f>
        <v>825.40237999999999</v>
      </c>
      <c r="F83" s="3">
        <f t="shared" si="63"/>
        <v>0</v>
      </c>
      <c r="G83" s="3">
        <f t="shared" si="63"/>
        <v>825.40237999999999</v>
      </c>
      <c r="H83" s="20">
        <f t="shared" si="55"/>
        <v>0</v>
      </c>
      <c r="I83" s="3">
        <f>I84</f>
        <v>0</v>
      </c>
      <c r="J83" s="3">
        <f>J84</f>
        <v>0</v>
      </c>
      <c r="K83" s="3">
        <f>K84</f>
        <v>0</v>
      </c>
      <c r="L83" s="3">
        <f>L84</f>
        <v>0</v>
      </c>
      <c r="M83" s="3">
        <f>SUM(I83:L83)</f>
        <v>0</v>
      </c>
      <c r="N83" s="3">
        <f>N84</f>
        <v>0</v>
      </c>
      <c r="O83" s="3">
        <f>O84</f>
        <v>0</v>
      </c>
      <c r="P83" s="3">
        <f>P84</f>
        <v>0</v>
      </c>
      <c r="Q83" s="3">
        <f>Q84</f>
        <v>0</v>
      </c>
      <c r="R83" s="3">
        <f t="shared" si="23"/>
        <v>0</v>
      </c>
      <c r="S83" s="50"/>
      <c r="T83" s="48"/>
    </row>
    <row r="84" spans="2:20" ht="18" customHeight="1" x14ac:dyDescent="0.25">
      <c r="B84" s="86" t="s">
        <v>12</v>
      </c>
      <c r="C84" s="87"/>
      <c r="D84" s="22"/>
      <c r="E84" s="2">
        <v>825.40237999999999</v>
      </c>
      <c r="F84" s="44">
        <f t="shared" si="61"/>
        <v>0</v>
      </c>
      <c r="G84" s="2">
        <v>825.40237999999999</v>
      </c>
      <c r="H84" s="23">
        <f t="shared" si="55"/>
        <v>0</v>
      </c>
      <c r="I84" s="2"/>
      <c r="J84" s="2"/>
      <c r="K84" s="2"/>
      <c r="L84" s="2"/>
      <c r="M84" s="2">
        <f>SUM(I84:L84)</f>
        <v>0</v>
      </c>
      <c r="N84" s="2"/>
      <c r="O84" s="2"/>
      <c r="P84" s="2"/>
      <c r="Q84" s="2"/>
      <c r="R84" s="2">
        <f t="shared" si="23"/>
        <v>0</v>
      </c>
      <c r="S84" s="50"/>
    </row>
    <row r="85" spans="2:20" s="16" customFormat="1" ht="18" customHeight="1" x14ac:dyDescent="0.25">
      <c r="B85" s="80" t="s">
        <v>6</v>
      </c>
      <c r="C85" s="80"/>
      <c r="D85" s="14"/>
      <c r="E85" s="3">
        <f t="shared" ref="E85:G85" si="64">E86</f>
        <v>104.479</v>
      </c>
      <c r="F85" s="3">
        <f t="shared" si="64"/>
        <v>304.62100000000004</v>
      </c>
      <c r="G85" s="3">
        <f t="shared" si="64"/>
        <v>409.1</v>
      </c>
      <c r="H85" s="23">
        <f t="shared" si="55"/>
        <v>0</v>
      </c>
      <c r="I85" s="3">
        <f>I86</f>
        <v>0</v>
      </c>
      <c r="J85" s="3">
        <f>J86</f>
        <v>0</v>
      </c>
      <c r="K85" s="3">
        <f>K86</f>
        <v>0</v>
      </c>
      <c r="L85" s="3">
        <f>L86</f>
        <v>0</v>
      </c>
      <c r="M85" s="3">
        <f>SUM(I85:L85)</f>
        <v>0</v>
      </c>
      <c r="N85" s="3">
        <f>N86</f>
        <v>0</v>
      </c>
      <c r="O85" s="3">
        <f>O86</f>
        <v>0</v>
      </c>
      <c r="P85" s="3">
        <f>P86</f>
        <v>0</v>
      </c>
      <c r="Q85" s="3">
        <f>Q86</f>
        <v>0</v>
      </c>
      <c r="R85" s="3">
        <f t="shared" si="23"/>
        <v>0</v>
      </c>
      <c r="S85" s="50"/>
      <c r="T85" s="48"/>
    </row>
    <row r="86" spans="2:20" ht="18" customHeight="1" x14ac:dyDescent="0.25">
      <c r="B86" s="86" t="s">
        <v>12</v>
      </c>
      <c r="C86" s="87"/>
      <c r="D86" s="22"/>
      <c r="E86" s="2">
        <v>104.479</v>
      </c>
      <c r="F86" s="44">
        <f t="shared" si="61"/>
        <v>304.62100000000004</v>
      </c>
      <c r="G86" s="2">
        <v>409.1</v>
      </c>
      <c r="H86" s="23">
        <f t="shared" si="55"/>
        <v>0</v>
      </c>
      <c r="I86" s="2"/>
      <c r="J86" s="2"/>
      <c r="K86" s="2"/>
      <c r="L86" s="2"/>
      <c r="M86" s="2">
        <f>SUM(I86:L86)</f>
        <v>0</v>
      </c>
      <c r="N86" s="2"/>
      <c r="O86" s="2"/>
      <c r="P86" s="2"/>
      <c r="Q86" s="2"/>
      <c r="R86" s="2">
        <f t="shared" si="23"/>
        <v>0</v>
      </c>
      <c r="S86" s="50"/>
    </row>
    <row r="87" spans="2:20" ht="18" customHeight="1" x14ac:dyDescent="0.2">
      <c r="E87" s="8"/>
      <c r="F87" s="8"/>
      <c r="G87" s="8"/>
      <c r="H87" s="9"/>
      <c r="I87" s="8"/>
      <c r="J87" s="8"/>
      <c r="K87" s="8"/>
      <c r="L87" s="8"/>
      <c r="M87" s="8"/>
      <c r="N87" s="8"/>
      <c r="O87" s="8"/>
      <c r="P87" s="8"/>
      <c r="Q87" s="8"/>
    </row>
    <row r="88" spans="2:20" s="4" customFormat="1" ht="18" customHeight="1" x14ac:dyDescent="0.2">
      <c r="B88" s="25"/>
      <c r="C88" s="25"/>
      <c r="D88" s="26"/>
      <c r="H88" s="27"/>
      <c r="R88" s="7"/>
      <c r="S88" s="27"/>
      <c r="T88" s="51"/>
    </row>
    <row r="89" spans="2:20" s="4" customFormat="1" ht="18" customHeight="1" x14ac:dyDescent="0.2">
      <c r="B89" s="25" t="s">
        <v>8</v>
      </c>
      <c r="G89" s="25" t="s">
        <v>9</v>
      </c>
      <c r="N89" s="26" t="s">
        <v>11</v>
      </c>
      <c r="R89" s="7"/>
      <c r="S89" s="27"/>
      <c r="T89" s="51"/>
    </row>
    <row r="90" spans="2:20" s="4" customFormat="1" ht="18" customHeight="1" x14ac:dyDescent="0.2">
      <c r="B90" s="25"/>
      <c r="G90" s="25"/>
      <c r="N90" s="26"/>
      <c r="R90" s="7"/>
      <c r="S90" s="27"/>
      <c r="T90" s="51"/>
    </row>
    <row r="91" spans="2:20" s="4" customFormat="1" ht="18" customHeight="1" x14ac:dyDescent="0.2">
      <c r="B91" s="25"/>
      <c r="G91" s="25"/>
      <c r="N91" s="26"/>
      <c r="R91" s="7"/>
      <c r="S91" s="27"/>
      <c r="T91" s="51"/>
    </row>
    <row r="92" spans="2:20" s="4" customFormat="1" ht="18" customHeight="1" x14ac:dyDescent="0.2">
      <c r="B92" s="25"/>
      <c r="G92" s="25"/>
      <c r="N92" s="26"/>
      <c r="R92" s="7"/>
      <c r="S92" s="27"/>
      <c r="T92" s="51"/>
    </row>
    <row r="93" spans="2:20" s="5" customFormat="1" ht="18" customHeight="1" x14ac:dyDescent="0.25">
      <c r="B93" s="28"/>
      <c r="G93" s="28"/>
      <c r="N93" s="30"/>
      <c r="R93" s="31"/>
      <c r="S93" s="29"/>
      <c r="T93" s="52"/>
    </row>
    <row r="94" spans="2:20" s="4" customFormat="1" ht="18" customHeight="1" x14ac:dyDescent="0.2">
      <c r="B94" s="25" t="s">
        <v>10</v>
      </c>
      <c r="G94" s="25" t="s">
        <v>163</v>
      </c>
      <c r="N94" s="26" t="s">
        <v>132</v>
      </c>
      <c r="R94" s="7"/>
      <c r="S94" s="27"/>
      <c r="T94" s="51"/>
    </row>
    <row r="95" spans="2:20" s="4" customFormat="1" ht="18" customHeight="1" x14ac:dyDescent="0.2">
      <c r="B95" s="25"/>
      <c r="F95" s="25"/>
      <c r="H95" s="27"/>
      <c r="N95" s="26"/>
      <c r="R95" s="7"/>
      <c r="S95" s="27"/>
      <c r="T95" s="51"/>
    </row>
    <row r="96" spans="2:20" s="4" customFormat="1" ht="18" customHeight="1" x14ac:dyDescent="0.2">
      <c r="B96" s="25"/>
      <c r="C96" s="25"/>
      <c r="D96" s="26"/>
      <c r="H96" s="27"/>
      <c r="R96" s="7"/>
      <c r="S96" s="27"/>
      <c r="T96" s="51"/>
    </row>
    <row r="97" spans="2:20" s="4" customFormat="1" ht="18" hidden="1" customHeight="1" x14ac:dyDescent="0.2">
      <c r="B97" s="32" t="s">
        <v>108</v>
      </c>
      <c r="C97" s="25"/>
      <c r="D97" s="26"/>
      <c r="H97" s="27"/>
      <c r="R97" s="7"/>
      <c r="S97" s="27"/>
      <c r="T97" s="51"/>
    </row>
    <row r="98" spans="2:20" s="4" customFormat="1" ht="18" hidden="1" customHeight="1" x14ac:dyDescent="0.2">
      <c r="B98" s="32" t="s">
        <v>109</v>
      </c>
      <c r="C98" s="25"/>
      <c r="D98" s="26"/>
      <c r="H98" s="27"/>
      <c r="R98" s="7"/>
      <c r="S98" s="27"/>
      <c r="T98" s="51"/>
    </row>
    <row r="99" spans="2:20" s="4" customFormat="1" ht="18" customHeight="1" x14ac:dyDescent="0.2">
      <c r="B99" s="32"/>
      <c r="C99" s="25"/>
      <c r="D99" s="26"/>
      <c r="H99" s="27"/>
      <c r="R99" s="7"/>
      <c r="S99" s="27"/>
      <c r="T99" s="51"/>
    </row>
    <row r="100" spans="2:20" s="4" customFormat="1" ht="18" hidden="1" customHeight="1" x14ac:dyDescent="0.2">
      <c r="B100" s="32"/>
      <c r="C100" s="25"/>
      <c r="D100" s="26"/>
      <c r="E100" s="42" t="s">
        <v>127</v>
      </c>
      <c r="H100" s="27"/>
      <c r="R100" s="7"/>
      <c r="S100" s="27"/>
      <c r="T100" s="51"/>
    </row>
    <row r="101" spans="2:20" s="4" customFormat="1" ht="18" hidden="1" customHeight="1" x14ac:dyDescent="0.2">
      <c r="B101" s="32"/>
      <c r="C101" s="25"/>
      <c r="D101" s="26"/>
      <c r="H101" s="27"/>
      <c r="R101" s="7"/>
      <c r="S101" s="27"/>
      <c r="T101" s="51"/>
    </row>
    <row r="102" spans="2:20" s="5" customFormat="1" ht="18" hidden="1" customHeight="1" x14ac:dyDescent="0.25">
      <c r="B102" s="33"/>
      <c r="C102" s="28"/>
      <c r="D102" s="30"/>
      <c r="E102" s="28" t="s">
        <v>110</v>
      </c>
      <c r="H102" s="29"/>
      <c r="I102" s="6">
        <f>SUM(I103:I118)</f>
        <v>0</v>
      </c>
      <c r="J102" s="6">
        <f t="shared" ref="J102:R102" si="65">SUM(J103:J118)</f>
        <v>0</v>
      </c>
      <c r="K102" s="6">
        <f t="shared" si="65"/>
        <v>0</v>
      </c>
      <c r="L102" s="6">
        <f t="shared" si="65"/>
        <v>0</v>
      </c>
      <c r="M102" s="6">
        <f t="shared" si="65"/>
        <v>0</v>
      </c>
      <c r="N102" s="6">
        <f t="shared" si="65"/>
        <v>0</v>
      </c>
      <c r="O102" s="6">
        <f t="shared" si="65"/>
        <v>0</v>
      </c>
      <c r="P102" s="6">
        <f t="shared" si="65"/>
        <v>0</v>
      </c>
      <c r="Q102" s="6">
        <f t="shared" si="65"/>
        <v>0</v>
      </c>
      <c r="R102" s="6">
        <f t="shared" si="65"/>
        <v>0</v>
      </c>
      <c r="S102" s="29"/>
      <c r="T102" s="52"/>
    </row>
    <row r="103" spans="2:20" s="4" customFormat="1" ht="18" hidden="1" customHeight="1" x14ac:dyDescent="0.2">
      <c r="B103" s="25"/>
      <c r="C103" s="25"/>
      <c r="D103" s="26"/>
      <c r="E103" s="4" t="s">
        <v>27</v>
      </c>
      <c r="H103" s="27"/>
      <c r="I103" s="7">
        <f t="shared" ref="I103:R112" si="66">SUMIFS(I$13:I$49,$B$13:$B$49,$E103)</f>
        <v>0</v>
      </c>
      <c r="J103" s="7">
        <f t="shared" si="66"/>
        <v>0</v>
      </c>
      <c r="K103" s="7">
        <f t="shared" si="66"/>
        <v>0</v>
      </c>
      <c r="L103" s="7">
        <f t="shared" si="66"/>
        <v>0</v>
      </c>
      <c r="M103" s="7">
        <f t="shared" si="66"/>
        <v>0</v>
      </c>
      <c r="N103" s="7">
        <f t="shared" si="66"/>
        <v>0</v>
      </c>
      <c r="O103" s="7">
        <f t="shared" si="66"/>
        <v>0</v>
      </c>
      <c r="P103" s="7">
        <f t="shared" si="66"/>
        <v>0</v>
      </c>
      <c r="Q103" s="7">
        <f t="shared" si="66"/>
        <v>0</v>
      </c>
      <c r="R103" s="7">
        <f t="shared" si="66"/>
        <v>0</v>
      </c>
      <c r="S103" s="27"/>
      <c r="T103" s="51"/>
    </row>
    <row r="104" spans="2:20" ht="18" hidden="1" customHeight="1" x14ac:dyDescent="0.2">
      <c r="E104" s="10" t="s">
        <v>28</v>
      </c>
      <c r="I104" s="7">
        <f t="shared" si="66"/>
        <v>0</v>
      </c>
      <c r="J104" s="7">
        <f t="shared" si="66"/>
        <v>0</v>
      </c>
      <c r="K104" s="7">
        <f t="shared" si="66"/>
        <v>0</v>
      </c>
      <c r="L104" s="7">
        <f t="shared" si="66"/>
        <v>0</v>
      </c>
      <c r="M104" s="7">
        <f t="shared" si="66"/>
        <v>0</v>
      </c>
      <c r="N104" s="7">
        <f t="shared" si="66"/>
        <v>0</v>
      </c>
      <c r="O104" s="7">
        <f t="shared" si="66"/>
        <v>0</v>
      </c>
      <c r="P104" s="7">
        <f t="shared" si="66"/>
        <v>0</v>
      </c>
      <c r="Q104" s="7">
        <f t="shared" si="66"/>
        <v>0</v>
      </c>
      <c r="R104" s="7">
        <f t="shared" si="66"/>
        <v>0</v>
      </c>
    </row>
    <row r="105" spans="2:20" ht="18" hidden="1" customHeight="1" x14ac:dyDescent="0.2">
      <c r="E105" s="10" t="s">
        <v>15</v>
      </c>
      <c r="I105" s="7">
        <f t="shared" si="66"/>
        <v>0</v>
      </c>
      <c r="J105" s="7">
        <f t="shared" si="66"/>
        <v>0</v>
      </c>
      <c r="K105" s="7">
        <f t="shared" si="66"/>
        <v>0</v>
      </c>
      <c r="L105" s="7">
        <f t="shared" si="66"/>
        <v>0</v>
      </c>
      <c r="M105" s="7">
        <f t="shared" si="66"/>
        <v>0</v>
      </c>
      <c r="N105" s="7">
        <f t="shared" si="66"/>
        <v>0</v>
      </c>
      <c r="O105" s="7">
        <f t="shared" si="66"/>
        <v>0</v>
      </c>
      <c r="P105" s="7">
        <f t="shared" si="66"/>
        <v>0</v>
      </c>
      <c r="Q105" s="7">
        <f t="shared" si="66"/>
        <v>0</v>
      </c>
      <c r="R105" s="7">
        <f t="shared" si="66"/>
        <v>0</v>
      </c>
    </row>
    <row r="106" spans="2:20" ht="18" hidden="1" customHeight="1" x14ac:dyDescent="0.2">
      <c r="E106" s="10" t="s">
        <v>16</v>
      </c>
      <c r="I106" s="7">
        <f t="shared" si="66"/>
        <v>0</v>
      </c>
      <c r="J106" s="7">
        <f t="shared" si="66"/>
        <v>0</v>
      </c>
      <c r="K106" s="7">
        <f t="shared" si="66"/>
        <v>0</v>
      </c>
      <c r="L106" s="7">
        <f t="shared" si="66"/>
        <v>0</v>
      </c>
      <c r="M106" s="7">
        <f t="shared" si="66"/>
        <v>0</v>
      </c>
      <c r="N106" s="7">
        <f t="shared" si="66"/>
        <v>0</v>
      </c>
      <c r="O106" s="7">
        <f t="shared" si="66"/>
        <v>0</v>
      </c>
      <c r="P106" s="7">
        <f t="shared" si="66"/>
        <v>0</v>
      </c>
      <c r="Q106" s="7">
        <f t="shared" si="66"/>
        <v>0</v>
      </c>
      <c r="R106" s="7">
        <f t="shared" si="66"/>
        <v>0</v>
      </c>
    </row>
    <row r="107" spans="2:20" ht="18" hidden="1" customHeight="1" x14ac:dyDescent="0.2">
      <c r="E107" s="10" t="s">
        <v>17</v>
      </c>
      <c r="I107" s="7">
        <f t="shared" si="66"/>
        <v>0</v>
      </c>
      <c r="J107" s="7">
        <f t="shared" si="66"/>
        <v>0</v>
      </c>
      <c r="K107" s="7">
        <f t="shared" si="66"/>
        <v>0</v>
      </c>
      <c r="L107" s="7">
        <f t="shared" si="66"/>
        <v>0</v>
      </c>
      <c r="M107" s="7">
        <f t="shared" si="66"/>
        <v>0</v>
      </c>
      <c r="N107" s="7">
        <f t="shared" si="66"/>
        <v>0</v>
      </c>
      <c r="O107" s="7">
        <f t="shared" si="66"/>
        <v>0</v>
      </c>
      <c r="P107" s="7">
        <f t="shared" si="66"/>
        <v>0</v>
      </c>
      <c r="Q107" s="7">
        <f t="shared" si="66"/>
        <v>0</v>
      </c>
      <c r="R107" s="7">
        <f t="shared" si="66"/>
        <v>0</v>
      </c>
    </row>
    <row r="108" spans="2:20" ht="18" hidden="1" customHeight="1" x14ac:dyDescent="0.2">
      <c r="E108" s="10" t="s">
        <v>18</v>
      </c>
      <c r="I108" s="7">
        <f t="shared" si="66"/>
        <v>0</v>
      </c>
      <c r="J108" s="7">
        <f t="shared" si="66"/>
        <v>0</v>
      </c>
      <c r="K108" s="7">
        <f t="shared" si="66"/>
        <v>0</v>
      </c>
      <c r="L108" s="7">
        <f t="shared" si="66"/>
        <v>0</v>
      </c>
      <c r="M108" s="7">
        <f t="shared" si="66"/>
        <v>0</v>
      </c>
      <c r="N108" s="7">
        <f t="shared" si="66"/>
        <v>0</v>
      </c>
      <c r="O108" s="7">
        <f t="shared" si="66"/>
        <v>0</v>
      </c>
      <c r="P108" s="7">
        <f t="shared" si="66"/>
        <v>0</v>
      </c>
      <c r="Q108" s="7">
        <f t="shared" si="66"/>
        <v>0</v>
      </c>
      <c r="R108" s="7">
        <f t="shared" si="66"/>
        <v>0</v>
      </c>
    </row>
    <row r="109" spans="2:20" ht="18" hidden="1" customHeight="1" x14ac:dyDescent="0.2">
      <c r="E109" s="10" t="s">
        <v>30</v>
      </c>
      <c r="I109" s="7">
        <f t="shared" si="66"/>
        <v>0</v>
      </c>
      <c r="J109" s="7">
        <f t="shared" si="66"/>
        <v>0</v>
      </c>
      <c r="K109" s="7">
        <f t="shared" si="66"/>
        <v>0</v>
      </c>
      <c r="L109" s="7">
        <f t="shared" si="66"/>
        <v>0</v>
      </c>
      <c r="M109" s="7">
        <f t="shared" si="66"/>
        <v>0</v>
      </c>
      <c r="N109" s="7">
        <f t="shared" si="66"/>
        <v>0</v>
      </c>
      <c r="O109" s="7">
        <f t="shared" si="66"/>
        <v>0</v>
      </c>
      <c r="P109" s="7">
        <f t="shared" si="66"/>
        <v>0</v>
      </c>
      <c r="Q109" s="7">
        <f t="shared" si="66"/>
        <v>0</v>
      </c>
      <c r="R109" s="7">
        <f t="shared" si="66"/>
        <v>0</v>
      </c>
    </row>
    <row r="110" spans="2:20" ht="18" hidden="1" customHeight="1" x14ac:dyDescent="0.2">
      <c r="E110" s="10" t="s">
        <v>19</v>
      </c>
      <c r="I110" s="7">
        <f t="shared" si="66"/>
        <v>0</v>
      </c>
      <c r="J110" s="7">
        <f t="shared" si="66"/>
        <v>0</v>
      </c>
      <c r="K110" s="7">
        <f t="shared" si="66"/>
        <v>0</v>
      </c>
      <c r="L110" s="7">
        <f t="shared" si="66"/>
        <v>0</v>
      </c>
      <c r="M110" s="7">
        <f t="shared" si="66"/>
        <v>0</v>
      </c>
      <c r="N110" s="7">
        <f t="shared" si="66"/>
        <v>0</v>
      </c>
      <c r="O110" s="7">
        <f t="shared" si="66"/>
        <v>0</v>
      </c>
      <c r="P110" s="7">
        <f t="shared" si="66"/>
        <v>0</v>
      </c>
      <c r="Q110" s="7">
        <f t="shared" si="66"/>
        <v>0</v>
      </c>
      <c r="R110" s="7">
        <f t="shared" si="66"/>
        <v>0</v>
      </c>
    </row>
    <row r="111" spans="2:20" ht="18" hidden="1" customHeight="1" x14ac:dyDescent="0.2">
      <c r="E111" s="10" t="s">
        <v>20</v>
      </c>
      <c r="I111" s="7">
        <f t="shared" si="66"/>
        <v>0</v>
      </c>
      <c r="J111" s="7">
        <f t="shared" si="66"/>
        <v>0</v>
      </c>
      <c r="K111" s="7">
        <f t="shared" si="66"/>
        <v>0</v>
      </c>
      <c r="L111" s="7">
        <f t="shared" si="66"/>
        <v>0</v>
      </c>
      <c r="M111" s="7">
        <f t="shared" si="66"/>
        <v>0</v>
      </c>
      <c r="N111" s="7">
        <f t="shared" si="66"/>
        <v>0</v>
      </c>
      <c r="O111" s="7">
        <f t="shared" si="66"/>
        <v>0</v>
      </c>
      <c r="P111" s="7">
        <f t="shared" si="66"/>
        <v>0</v>
      </c>
      <c r="Q111" s="7">
        <f t="shared" si="66"/>
        <v>0</v>
      </c>
      <c r="R111" s="7">
        <f t="shared" si="66"/>
        <v>0</v>
      </c>
    </row>
    <row r="112" spans="2:20" ht="18" hidden="1" customHeight="1" x14ac:dyDescent="0.2">
      <c r="E112" s="10" t="s">
        <v>21</v>
      </c>
      <c r="I112" s="7">
        <f t="shared" si="66"/>
        <v>0</v>
      </c>
      <c r="J112" s="7">
        <f t="shared" si="66"/>
        <v>0</v>
      </c>
      <c r="K112" s="7">
        <f t="shared" si="66"/>
        <v>0</v>
      </c>
      <c r="L112" s="7">
        <f t="shared" si="66"/>
        <v>0</v>
      </c>
      <c r="M112" s="7">
        <f t="shared" si="66"/>
        <v>0</v>
      </c>
      <c r="N112" s="7">
        <f t="shared" si="66"/>
        <v>0</v>
      </c>
      <c r="O112" s="7">
        <f t="shared" si="66"/>
        <v>0</v>
      </c>
      <c r="P112" s="7">
        <f t="shared" si="66"/>
        <v>0</v>
      </c>
      <c r="Q112" s="7">
        <f t="shared" si="66"/>
        <v>0</v>
      </c>
      <c r="R112" s="7">
        <f t="shared" si="66"/>
        <v>0</v>
      </c>
    </row>
    <row r="113" spans="4:22" ht="18" hidden="1" customHeight="1" x14ac:dyDescent="0.2">
      <c r="E113" s="10" t="s">
        <v>22</v>
      </c>
      <c r="I113" s="7">
        <f t="shared" ref="I113:R118" si="67">SUMIFS(I$13:I$49,$B$13:$B$49,$E113)</f>
        <v>0</v>
      </c>
      <c r="J113" s="7">
        <f t="shared" si="67"/>
        <v>0</v>
      </c>
      <c r="K113" s="7">
        <f t="shared" si="67"/>
        <v>0</v>
      </c>
      <c r="L113" s="7">
        <f t="shared" si="67"/>
        <v>0</v>
      </c>
      <c r="M113" s="7">
        <f t="shared" si="67"/>
        <v>0</v>
      </c>
      <c r="N113" s="7">
        <f t="shared" si="67"/>
        <v>0</v>
      </c>
      <c r="O113" s="7">
        <f t="shared" si="67"/>
        <v>0</v>
      </c>
      <c r="P113" s="7">
        <f t="shared" si="67"/>
        <v>0</v>
      </c>
      <c r="Q113" s="7">
        <f t="shared" si="67"/>
        <v>0</v>
      </c>
      <c r="R113" s="7">
        <f t="shared" si="67"/>
        <v>0</v>
      </c>
    </row>
    <row r="114" spans="4:22" ht="18" hidden="1" customHeight="1" x14ac:dyDescent="0.2">
      <c r="E114" s="10" t="s">
        <v>23</v>
      </c>
      <c r="I114" s="7">
        <f t="shared" si="67"/>
        <v>0</v>
      </c>
      <c r="J114" s="7">
        <f t="shared" si="67"/>
        <v>0</v>
      </c>
      <c r="K114" s="7">
        <f t="shared" si="67"/>
        <v>0</v>
      </c>
      <c r="L114" s="7">
        <f t="shared" si="67"/>
        <v>0</v>
      </c>
      <c r="M114" s="7">
        <f t="shared" si="67"/>
        <v>0</v>
      </c>
      <c r="N114" s="7">
        <f t="shared" si="67"/>
        <v>0</v>
      </c>
      <c r="O114" s="7">
        <f t="shared" si="67"/>
        <v>0</v>
      </c>
      <c r="P114" s="7">
        <f t="shared" si="67"/>
        <v>0</v>
      </c>
      <c r="Q114" s="7">
        <f t="shared" si="67"/>
        <v>0</v>
      </c>
      <c r="R114" s="7">
        <f t="shared" si="67"/>
        <v>0</v>
      </c>
    </row>
    <row r="115" spans="4:22" ht="18" hidden="1" customHeight="1" x14ac:dyDescent="0.2">
      <c r="E115" s="10" t="s">
        <v>24</v>
      </c>
      <c r="I115" s="7">
        <f t="shared" si="67"/>
        <v>0</v>
      </c>
      <c r="J115" s="7">
        <f t="shared" si="67"/>
        <v>0</v>
      </c>
      <c r="K115" s="7">
        <f t="shared" si="67"/>
        <v>0</v>
      </c>
      <c r="L115" s="7">
        <f t="shared" si="67"/>
        <v>0</v>
      </c>
      <c r="M115" s="7">
        <f t="shared" si="67"/>
        <v>0</v>
      </c>
      <c r="N115" s="7">
        <f t="shared" si="67"/>
        <v>0</v>
      </c>
      <c r="O115" s="7">
        <f t="shared" si="67"/>
        <v>0</v>
      </c>
      <c r="P115" s="7">
        <f t="shared" si="67"/>
        <v>0</v>
      </c>
      <c r="Q115" s="7">
        <f t="shared" si="67"/>
        <v>0</v>
      </c>
      <c r="R115" s="7">
        <f t="shared" si="67"/>
        <v>0</v>
      </c>
      <c r="S115" s="41"/>
      <c r="U115" s="24"/>
      <c r="V115" s="24"/>
    </row>
    <row r="116" spans="4:22" ht="18" hidden="1" customHeight="1" x14ac:dyDescent="0.2">
      <c r="E116" s="10" t="s">
        <v>25</v>
      </c>
      <c r="I116" s="7">
        <f t="shared" si="67"/>
        <v>0</v>
      </c>
      <c r="J116" s="7">
        <f t="shared" si="67"/>
        <v>0</v>
      </c>
      <c r="K116" s="7">
        <f t="shared" si="67"/>
        <v>0</v>
      </c>
      <c r="L116" s="7">
        <f t="shared" si="67"/>
        <v>0</v>
      </c>
      <c r="M116" s="7">
        <f t="shared" si="67"/>
        <v>0</v>
      </c>
      <c r="N116" s="7">
        <f t="shared" si="67"/>
        <v>0</v>
      </c>
      <c r="O116" s="7">
        <f t="shared" si="67"/>
        <v>0</v>
      </c>
      <c r="P116" s="7">
        <f t="shared" si="67"/>
        <v>0</v>
      </c>
      <c r="Q116" s="7">
        <f t="shared" si="67"/>
        <v>0</v>
      </c>
      <c r="R116" s="7">
        <f t="shared" si="67"/>
        <v>0</v>
      </c>
      <c r="S116" s="41"/>
      <c r="V116" s="24"/>
    </row>
    <row r="117" spans="4:22" ht="18" hidden="1" customHeight="1" x14ac:dyDescent="0.2">
      <c r="E117" s="10" t="s">
        <v>26</v>
      </c>
      <c r="I117" s="7">
        <f t="shared" si="67"/>
        <v>0</v>
      </c>
      <c r="J117" s="7">
        <f t="shared" si="67"/>
        <v>0</v>
      </c>
      <c r="K117" s="7">
        <f t="shared" si="67"/>
        <v>0</v>
      </c>
      <c r="L117" s="7">
        <f t="shared" si="67"/>
        <v>0</v>
      </c>
      <c r="M117" s="7">
        <f t="shared" si="67"/>
        <v>0</v>
      </c>
      <c r="N117" s="7">
        <f t="shared" si="67"/>
        <v>0</v>
      </c>
      <c r="O117" s="7">
        <f t="shared" si="67"/>
        <v>0</v>
      </c>
      <c r="P117" s="7">
        <f t="shared" si="67"/>
        <v>0</v>
      </c>
      <c r="Q117" s="7">
        <f t="shared" si="67"/>
        <v>0</v>
      </c>
      <c r="R117" s="7">
        <f t="shared" si="67"/>
        <v>0</v>
      </c>
    </row>
    <row r="118" spans="4:22" ht="18" hidden="1" customHeight="1" x14ac:dyDescent="0.2">
      <c r="E118" s="10" t="s">
        <v>29</v>
      </c>
      <c r="I118" s="7">
        <f t="shared" si="67"/>
        <v>0</v>
      </c>
      <c r="J118" s="7">
        <f t="shared" si="67"/>
        <v>0</v>
      </c>
      <c r="K118" s="7">
        <f t="shared" si="67"/>
        <v>0</v>
      </c>
      <c r="L118" s="7">
        <f t="shared" si="67"/>
        <v>0</v>
      </c>
      <c r="M118" s="7">
        <f t="shared" si="67"/>
        <v>0</v>
      </c>
      <c r="N118" s="7">
        <f t="shared" si="67"/>
        <v>0</v>
      </c>
      <c r="O118" s="7">
        <f t="shared" si="67"/>
        <v>0</v>
      </c>
      <c r="P118" s="7">
        <f t="shared" si="67"/>
        <v>0</v>
      </c>
      <c r="Q118" s="7">
        <f t="shared" si="67"/>
        <v>0</v>
      </c>
      <c r="R118" s="7">
        <f t="shared" si="67"/>
        <v>0</v>
      </c>
    </row>
    <row r="119" spans="4:22" s="16" customFormat="1" ht="18" hidden="1" customHeight="1" x14ac:dyDescent="0.25">
      <c r="D119" s="36"/>
      <c r="E119" s="5" t="s">
        <v>47</v>
      </c>
      <c r="H119" s="37"/>
      <c r="I119" s="6">
        <f>SUM(I120:I135)</f>
        <v>0</v>
      </c>
      <c r="J119" s="6">
        <f t="shared" ref="J119:R119" si="68">SUM(J120:J135)</f>
        <v>0</v>
      </c>
      <c r="K119" s="6">
        <f t="shared" si="68"/>
        <v>0</v>
      </c>
      <c r="L119" s="6">
        <f t="shared" si="68"/>
        <v>0</v>
      </c>
      <c r="M119" s="6">
        <f t="shared" si="68"/>
        <v>0</v>
      </c>
      <c r="N119" s="6">
        <f t="shared" si="68"/>
        <v>0</v>
      </c>
      <c r="O119" s="6">
        <f t="shared" si="68"/>
        <v>0</v>
      </c>
      <c r="P119" s="6">
        <f t="shared" si="68"/>
        <v>0</v>
      </c>
      <c r="Q119" s="6">
        <f t="shared" si="68"/>
        <v>0</v>
      </c>
      <c r="R119" s="6">
        <f t="shared" si="68"/>
        <v>0</v>
      </c>
      <c r="S119" s="37"/>
      <c r="T119" s="48"/>
    </row>
    <row r="120" spans="4:22" ht="18" hidden="1" customHeight="1" x14ac:dyDescent="0.2">
      <c r="E120" s="4" t="s">
        <v>27</v>
      </c>
      <c r="I120" s="8">
        <f t="shared" ref="I120:R129" si="69">SUMIFS(I$50:I$74,$B$50:$B$74,$E120)</f>
        <v>0</v>
      </c>
      <c r="J120" s="8">
        <f t="shared" si="69"/>
        <v>0</v>
      </c>
      <c r="K120" s="8">
        <f t="shared" si="69"/>
        <v>0</v>
      </c>
      <c r="L120" s="8">
        <f t="shared" si="69"/>
        <v>0</v>
      </c>
      <c r="M120" s="9">
        <f t="shared" si="69"/>
        <v>0</v>
      </c>
      <c r="N120" s="8">
        <f t="shared" si="69"/>
        <v>0</v>
      </c>
      <c r="O120" s="8">
        <f t="shared" si="69"/>
        <v>0</v>
      </c>
      <c r="P120" s="8">
        <f t="shared" si="69"/>
        <v>0</v>
      </c>
      <c r="Q120" s="8">
        <f t="shared" si="69"/>
        <v>0</v>
      </c>
      <c r="R120" s="8">
        <f t="shared" si="69"/>
        <v>0</v>
      </c>
    </row>
    <row r="121" spans="4:22" ht="18" hidden="1" customHeight="1" x14ac:dyDescent="0.2">
      <c r="E121" s="10" t="s">
        <v>28</v>
      </c>
      <c r="I121" s="8">
        <f t="shared" si="69"/>
        <v>0</v>
      </c>
      <c r="J121" s="8">
        <f t="shared" si="69"/>
        <v>0</v>
      </c>
      <c r="K121" s="8">
        <f t="shared" si="69"/>
        <v>0</v>
      </c>
      <c r="L121" s="8">
        <f t="shared" si="69"/>
        <v>0</v>
      </c>
      <c r="M121" s="8">
        <f t="shared" si="69"/>
        <v>0</v>
      </c>
      <c r="N121" s="8">
        <f t="shared" si="69"/>
        <v>0</v>
      </c>
      <c r="O121" s="8">
        <f t="shared" si="69"/>
        <v>0</v>
      </c>
      <c r="P121" s="8">
        <f t="shared" si="69"/>
        <v>0</v>
      </c>
      <c r="Q121" s="8">
        <f t="shared" si="69"/>
        <v>0</v>
      </c>
      <c r="R121" s="8">
        <f t="shared" si="69"/>
        <v>0</v>
      </c>
    </row>
    <row r="122" spans="4:22" ht="18" hidden="1" customHeight="1" x14ac:dyDescent="0.2">
      <c r="E122" s="10" t="s">
        <v>15</v>
      </c>
      <c r="I122" s="8">
        <f t="shared" si="69"/>
        <v>0</v>
      </c>
      <c r="J122" s="8">
        <f t="shared" si="69"/>
        <v>0</v>
      </c>
      <c r="K122" s="8">
        <f t="shared" si="69"/>
        <v>0</v>
      </c>
      <c r="L122" s="8">
        <f t="shared" si="69"/>
        <v>0</v>
      </c>
      <c r="M122" s="8">
        <f t="shared" si="69"/>
        <v>0</v>
      </c>
      <c r="N122" s="8">
        <f t="shared" si="69"/>
        <v>0</v>
      </c>
      <c r="O122" s="8">
        <f t="shared" si="69"/>
        <v>0</v>
      </c>
      <c r="P122" s="8">
        <f t="shared" si="69"/>
        <v>0</v>
      </c>
      <c r="Q122" s="8">
        <f t="shared" si="69"/>
        <v>0</v>
      </c>
      <c r="R122" s="8">
        <f t="shared" si="69"/>
        <v>0</v>
      </c>
    </row>
    <row r="123" spans="4:22" ht="18" hidden="1" customHeight="1" x14ac:dyDescent="0.2">
      <c r="E123" s="10" t="s">
        <v>16</v>
      </c>
      <c r="I123" s="8">
        <f t="shared" si="69"/>
        <v>0</v>
      </c>
      <c r="J123" s="8">
        <f t="shared" si="69"/>
        <v>0</v>
      </c>
      <c r="K123" s="8">
        <f t="shared" si="69"/>
        <v>0</v>
      </c>
      <c r="L123" s="8">
        <f t="shared" si="69"/>
        <v>0</v>
      </c>
      <c r="M123" s="8">
        <f t="shared" si="69"/>
        <v>0</v>
      </c>
      <c r="N123" s="8">
        <f t="shared" si="69"/>
        <v>0</v>
      </c>
      <c r="O123" s="8">
        <f t="shared" si="69"/>
        <v>0</v>
      </c>
      <c r="P123" s="8">
        <f t="shared" si="69"/>
        <v>0</v>
      </c>
      <c r="Q123" s="8">
        <f t="shared" si="69"/>
        <v>0</v>
      </c>
      <c r="R123" s="8">
        <f t="shared" si="69"/>
        <v>0</v>
      </c>
    </row>
    <row r="124" spans="4:22" ht="18" hidden="1" customHeight="1" x14ac:dyDescent="0.2">
      <c r="E124" s="10" t="s">
        <v>17</v>
      </c>
      <c r="I124" s="8">
        <f t="shared" si="69"/>
        <v>0</v>
      </c>
      <c r="J124" s="8">
        <f t="shared" si="69"/>
        <v>0</v>
      </c>
      <c r="K124" s="8">
        <f t="shared" si="69"/>
        <v>0</v>
      </c>
      <c r="L124" s="8">
        <f t="shared" si="69"/>
        <v>0</v>
      </c>
      <c r="M124" s="8">
        <f t="shared" si="69"/>
        <v>0</v>
      </c>
      <c r="N124" s="8">
        <f t="shared" si="69"/>
        <v>0</v>
      </c>
      <c r="O124" s="8">
        <f t="shared" si="69"/>
        <v>0</v>
      </c>
      <c r="P124" s="8">
        <f t="shared" si="69"/>
        <v>0</v>
      </c>
      <c r="Q124" s="8">
        <f t="shared" si="69"/>
        <v>0</v>
      </c>
      <c r="R124" s="8">
        <f t="shared" si="69"/>
        <v>0</v>
      </c>
    </row>
    <row r="125" spans="4:22" ht="18" hidden="1" customHeight="1" x14ac:dyDescent="0.2">
      <c r="E125" s="10" t="s">
        <v>18</v>
      </c>
      <c r="I125" s="8">
        <f t="shared" si="69"/>
        <v>0</v>
      </c>
      <c r="J125" s="8">
        <f t="shared" si="69"/>
        <v>0</v>
      </c>
      <c r="K125" s="8">
        <f t="shared" si="69"/>
        <v>0</v>
      </c>
      <c r="L125" s="8">
        <f t="shared" si="69"/>
        <v>0</v>
      </c>
      <c r="M125" s="8">
        <f t="shared" si="69"/>
        <v>0</v>
      </c>
      <c r="N125" s="8">
        <f t="shared" si="69"/>
        <v>0</v>
      </c>
      <c r="O125" s="8">
        <f t="shared" si="69"/>
        <v>0</v>
      </c>
      <c r="P125" s="8">
        <f t="shared" si="69"/>
        <v>0</v>
      </c>
      <c r="Q125" s="8">
        <f t="shared" si="69"/>
        <v>0</v>
      </c>
      <c r="R125" s="8">
        <f t="shared" si="69"/>
        <v>0</v>
      </c>
    </row>
    <row r="126" spans="4:22" ht="18" hidden="1" customHeight="1" x14ac:dyDescent="0.2">
      <c r="E126" s="10" t="s">
        <v>30</v>
      </c>
      <c r="I126" s="8">
        <f t="shared" si="69"/>
        <v>0</v>
      </c>
      <c r="J126" s="8">
        <f t="shared" si="69"/>
        <v>0</v>
      </c>
      <c r="K126" s="8">
        <f t="shared" si="69"/>
        <v>0</v>
      </c>
      <c r="L126" s="8">
        <f t="shared" si="69"/>
        <v>0</v>
      </c>
      <c r="M126" s="8">
        <f t="shared" si="69"/>
        <v>0</v>
      </c>
      <c r="N126" s="8">
        <f t="shared" si="69"/>
        <v>0</v>
      </c>
      <c r="O126" s="8">
        <f t="shared" si="69"/>
        <v>0</v>
      </c>
      <c r="P126" s="8">
        <f t="shared" si="69"/>
        <v>0</v>
      </c>
      <c r="Q126" s="8">
        <f t="shared" si="69"/>
        <v>0</v>
      </c>
      <c r="R126" s="8">
        <f t="shared" si="69"/>
        <v>0</v>
      </c>
    </row>
    <row r="127" spans="4:22" ht="18" hidden="1" customHeight="1" x14ac:dyDescent="0.2">
      <c r="E127" s="10" t="s">
        <v>19</v>
      </c>
      <c r="I127" s="8">
        <f t="shared" si="69"/>
        <v>0</v>
      </c>
      <c r="J127" s="8">
        <f t="shared" si="69"/>
        <v>0</v>
      </c>
      <c r="K127" s="8">
        <f t="shared" si="69"/>
        <v>0</v>
      </c>
      <c r="L127" s="8">
        <f t="shared" si="69"/>
        <v>0</v>
      </c>
      <c r="M127" s="8">
        <f t="shared" si="69"/>
        <v>0</v>
      </c>
      <c r="N127" s="8">
        <f t="shared" si="69"/>
        <v>0</v>
      </c>
      <c r="O127" s="8">
        <f t="shared" si="69"/>
        <v>0</v>
      </c>
      <c r="P127" s="8">
        <f t="shared" si="69"/>
        <v>0</v>
      </c>
      <c r="Q127" s="8">
        <f t="shared" si="69"/>
        <v>0</v>
      </c>
      <c r="R127" s="8">
        <f t="shared" si="69"/>
        <v>0</v>
      </c>
    </row>
    <row r="128" spans="4:22" ht="18" hidden="1" customHeight="1" x14ac:dyDescent="0.2">
      <c r="E128" s="10" t="s">
        <v>20</v>
      </c>
      <c r="I128" s="8">
        <f t="shared" si="69"/>
        <v>0</v>
      </c>
      <c r="J128" s="8">
        <f t="shared" si="69"/>
        <v>0</v>
      </c>
      <c r="K128" s="8">
        <f t="shared" si="69"/>
        <v>0</v>
      </c>
      <c r="L128" s="8">
        <f t="shared" si="69"/>
        <v>0</v>
      </c>
      <c r="M128" s="8">
        <f t="shared" si="69"/>
        <v>0</v>
      </c>
      <c r="N128" s="8">
        <f t="shared" si="69"/>
        <v>0</v>
      </c>
      <c r="O128" s="8">
        <f t="shared" si="69"/>
        <v>0</v>
      </c>
      <c r="P128" s="8">
        <f t="shared" si="69"/>
        <v>0</v>
      </c>
      <c r="Q128" s="8">
        <f t="shared" si="69"/>
        <v>0</v>
      </c>
      <c r="R128" s="8">
        <f t="shared" si="69"/>
        <v>0</v>
      </c>
    </row>
    <row r="129" spans="4:20" ht="18" hidden="1" customHeight="1" x14ac:dyDescent="0.2">
      <c r="E129" s="10" t="s">
        <v>21</v>
      </c>
      <c r="I129" s="8">
        <f t="shared" si="69"/>
        <v>0</v>
      </c>
      <c r="J129" s="8">
        <f t="shared" si="69"/>
        <v>0</v>
      </c>
      <c r="K129" s="8">
        <f t="shared" si="69"/>
        <v>0</v>
      </c>
      <c r="L129" s="8">
        <f t="shared" si="69"/>
        <v>0</v>
      </c>
      <c r="M129" s="8">
        <f t="shared" si="69"/>
        <v>0</v>
      </c>
      <c r="N129" s="8">
        <f t="shared" si="69"/>
        <v>0</v>
      </c>
      <c r="O129" s="8">
        <f t="shared" si="69"/>
        <v>0</v>
      </c>
      <c r="P129" s="8">
        <f t="shared" si="69"/>
        <v>0</v>
      </c>
      <c r="Q129" s="8">
        <f t="shared" si="69"/>
        <v>0</v>
      </c>
      <c r="R129" s="8">
        <f t="shared" si="69"/>
        <v>0</v>
      </c>
    </row>
    <row r="130" spans="4:20" ht="18" hidden="1" customHeight="1" x14ac:dyDescent="0.2">
      <c r="E130" s="10" t="s">
        <v>22</v>
      </c>
      <c r="I130" s="8">
        <f t="shared" ref="I130:R135" si="70">SUMIFS(I$50:I$74,$B$50:$B$74,$E130)</f>
        <v>0</v>
      </c>
      <c r="J130" s="8">
        <f t="shared" si="70"/>
        <v>0</v>
      </c>
      <c r="K130" s="8">
        <f t="shared" si="70"/>
        <v>0</v>
      </c>
      <c r="L130" s="8">
        <f t="shared" si="70"/>
        <v>0</v>
      </c>
      <c r="M130" s="8">
        <f t="shared" si="70"/>
        <v>0</v>
      </c>
      <c r="N130" s="8">
        <f t="shared" si="70"/>
        <v>0</v>
      </c>
      <c r="O130" s="8">
        <f t="shared" si="70"/>
        <v>0</v>
      </c>
      <c r="P130" s="8">
        <f t="shared" si="70"/>
        <v>0</v>
      </c>
      <c r="Q130" s="8">
        <f t="shared" si="70"/>
        <v>0</v>
      </c>
      <c r="R130" s="8">
        <f t="shared" si="70"/>
        <v>0</v>
      </c>
    </row>
    <row r="131" spans="4:20" ht="18" hidden="1" customHeight="1" x14ac:dyDescent="0.2">
      <c r="E131" s="10" t="s">
        <v>23</v>
      </c>
      <c r="I131" s="8">
        <f t="shared" si="70"/>
        <v>0</v>
      </c>
      <c r="J131" s="8">
        <f t="shared" si="70"/>
        <v>0</v>
      </c>
      <c r="K131" s="8">
        <f t="shared" si="70"/>
        <v>0</v>
      </c>
      <c r="L131" s="8">
        <f t="shared" si="70"/>
        <v>0</v>
      </c>
      <c r="M131" s="8">
        <f t="shared" si="70"/>
        <v>0</v>
      </c>
      <c r="N131" s="8">
        <f t="shared" si="70"/>
        <v>0</v>
      </c>
      <c r="O131" s="8">
        <f t="shared" si="70"/>
        <v>0</v>
      </c>
      <c r="P131" s="8">
        <f t="shared" si="70"/>
        <v>0</v>
      </c>
      <c r="Q131" s="8">
        <f t="shared" si="70"/>
        <v>0</v>
      </c>
      <c r="R131" s="8">
        <f t="shared" si="70"/>
        <v>0</v>
      </c>
    </row>
    <row r="132" spans="4:20" ht="18" hidden="1" customHeight="1" x14ac:dyDescent="0.2">
      <c r="E132" s="10" t="s">
        <v>24</v>
      </c>
      <c r="I132" s="8">
        <f t="shared" si="70"/>
        <v>0</v>
      </c>
      <c r="J132" s="8">
        <f t="shared" si="70"/>
        <v>0</v>
      </c>
      <c r="K132" s="8">
        <f t="shared" si="70"/>
        <v>0</v>
      </c>
      <c r="L132" s="8">
        <f t="shared" si="70"/>
        <v>0</v>
      </c>
      <c r="M132" s="8">
        <f t="shared" si="70"/>
        <v>0</v>
      </c>
      <c r="N132" s="8">
        <f t="shared" si="70"/>
        <v>0</v>
      </c>
      <c r="O132" s="8">
        <f t="shared" si="70"/>
        <v>0</v>
      </c>
      <c r="P132" s="8">
        <f t="shared" si="70"/>
        <v>0</v>
      </c>
      <c r="Q132" s="8">
        <f t="shared" si="70"/>
        <v>0</v>
      </c>
      <c r="R132" s="8">
        <f t="shared" si="70"/>
        <v>0</v>
      </c>
    </row>
    <row r="133" spans="4:20" ht="18" hidden="1" customHeight="1" x14ac:dyDescent="0.2">
      <c r="E133" s="10" t="s">
        <v>25</v>
      </c>
      <c r="I133" s="8">
        <f t="shared" si="70"/>
        <v>0</v>
      </c>
      <c r="J133" s="8">
        <f t="shared" si="70"/>
        <v>0</v>
      </c>
      <c r="K133" s="8">
        <f t="shared" si="70"/>
        <v>0</v>
      </c>
      <c r="L133" s="8">
        <f t="shared" si="70"/>
        <v>0</v>
      </c>
      <c r="M133" s="9">
        <f t="shared" si="70"/>
        <v>0</v>
      </c>
      <c r="N133" s="8">
        <f t="shared" si="70"/>
        <v>0</v>
      </c>
      <c r="O133" s="8">
        <f t="shared" si="70"/>
        <v>0</v>
      </c>
      <c r="P133" s="8">
        <f t="shared" si="70"/>
        <v>0</v>
      </c>
      <c r="Q133" s="8">
        <f t="shared" si="70"/>
        <v>0</v>
      </c>
      <c r="R133" s="8">
        <f t="shared" si="70"/>
        <v>0</v>
      </c>
    </row>
    <row r="134" spans="4:20" ht="18" hidden="1" customHeight="1" x14ac:dyDescent="0.2">
      <c r="E134" s="10" t="s">
        <v>26</v>
      </c>
      <c r="I134" s="8">
        <f t="shared" si="70"/>
        <v>0</v>
      </c>
      <c r="J134" s="8">
        <f t="shared" si="70"/>
        <v>0</v>
      </c>
      <c r="K134" s="8">
        <f t="shared" si="70"/>
        <v>0</v>
      </c>
      <c r="L134" s="8">
        <f t="shared" si="70"/>
        <v>0</v>
      </c>
      <c r="M134" s="8">
        <f t="shared" si="70"/>
        <v>0</v>
      </c>
      <c r="N134" s="8">
        <f t="shared" si="70"/>
        <v>0</v>
      </c>
      <c r="O134" s="8">
        <f t="shared" si="70"/>
        <v>0</v>
      </c>
      <c r="P134" s="8">
        <f t="shared" si="70"/>
        <v>0</v>
      </c>
      <c r="Q134" s="8">
        <f t="shared" si="70"/>
        <v>0</v>
      </c>
      <c r="R134" s="8">
        <f t="shared" si="70"/>
        <v>0</v>
      </c>
    </row>
    <row r="135" spans="4:20" ht="18" hidden="1" customHeight="1" x14ac:dyDescent="0.2">
      <c r="E135" s="10" t="s">
        <v>29</v>
      </c>
      <c r="I135" s="8">
        <f t="shared" si="70"/>
        <v>0</v>
      </c>
      <c r="J135" s="8">
        <f t="shared" si="70"/>
        <v>0</v>
      </c>
      <c r="K135" s="8">
        <f t="shared" si="70"/>
        <v>0</v>
      </c>
      <c r="L135" s="8">
        <f t="shared" si="70"/>
        <v>0</v>
      </c>
      <c r="M135" s="8">
        <f t="shared" si="70"/>
        <v>0</v>
      </c>
      <c r="N135" s="8">
        <f t="shared" si="70"/>
        <v>0</v>
      </c>
      <c r="O135" s="8">
        <f t="shared" si="70"/>
        <v>0</v>
      </c>
      <c r="P135" s="8">
        <f t="shared" si="70"/>
        <v>0</v>
      </c>
      <c r="Q135" s="8">
        <f t="shared" si="70"/>
        <v>0</v>
      </c>
      <c r="R135" s="8">
        <f t="shared" si="70"/>
        <v>0</v>
      </c>
    </row>
    <row r="136" spans="4:20" s="16" customFormat="1" ht="18" hidden="1" customHeight="1" x14ac:dyDescent="0.25">
      <c r="D136" s="36"/>
      <c r="E136" s="38" t="s">
        <v>6</v>
      </c>
      <c r="H136" s="37"/>
      <c r="I136" s="6">
        <f>SUM(I137:I152)</f>
        <v>0</v>
      </c>
      <c r="J136" s="6">
        <f t="shared" ref="J136:R136" si="71">SUM(J137:J152)</f>
        <v>0</v>
      </c>
      <c r="K136" s="6">
        <f t="shared" si="71"/>
        <v>0</v>
      </c>
      <c r="L136" s="6">
        <f t="shared" si="71"/>
        <v>0</v>
      </c>
      <c r="M136" s="6">
        <f t="shared" si="71"/>
        <v>0</v>
      </c>
      <c r="N136" s="6">
        <f t="shared" si="71"/>
        <v>0</v>
      </c>
      <c r="O136" s="6">
        <f t="shared" si="71"/>
        <v>0</v>
      </c>
      <c r="P136" s="6">
        <f t="shared" si="71"/>
        <v>0</v>
      </c>
      <c r="Q136" s="6">
        <f t="shared" si="71"/>
        <v>0</v>
      </c>
      <c r="R136" s="6">
        <f t="shared" si="71"/>
        <v>0</v>
      </c>
      <c r="S136" s="37"/>
      <c r="T136" s="48"/>
    </row>
    <row r="137" spans="4:20" ht="18" hidden="1" customHeight="1" x14ac:dyDescent="0.2">
      <c r="E137" s="4" t="s">
        <v>27</v>
      </c>
      <c r="I137" s="8">
        <f t="shared" ref="I137:R146" si="72">SUMIFS(I$82:I$86,$B$82:$B$86,$E137)</f>
        <v>0</v>
      </c>
      <c r="J137" s="8">
        <f t="shared" si="72"/>
        <v>0</v>
      </c>
      <c r="K137" s="8">
        <f t="shared" si="72"/>
        <v>0</v>
      </c>
      <c r="L137" s="8">
        <f t="shared" si="72"/>
        <v>0</v>
      </c>
      <c r="M137" s="8">
        <f t="shared" si="72"/>
        <v>0</v>
      </c>
      <c r="N137" s="8">
        <f t="shared" si="72"/>
        <v>0</v>
      </c>
      <c r="O137" s="8">
        <f t="shared" si="72"/>
        <v>0</v>
      </c>
      <c r="P137" s="8">
        <f t="shared" si="72"/>
        <v>0</v>
      </c>
      <c r="Q137" s="8">
        <f t="shared" si="72"/>
        <v>0</v>
      </c>
      <c r="R137" s="8">
        <f t="shared" si="72"/>
        <v>0</v>
      </c>
    </row>
    <row r="138" spans="4:20" ht="18" hidden="1" customHeight="1" x14ac:dyDescent="0.2">
      <c r="E138" s="10" t="s">
        <v>28</v>
      </c>
      <c r="I138" s="8">
        <f t="shared" si="72"/>
        <v>0</v>
      </c>
      <c r="J138" s="8">
        <f t="shared" si="72"/>
        <v>0</v>
      </c>
      <c r="K138" s="8">
        <f t="shared" si="72"/>
        <v>0</v>
      </c>
      <c r="L138" s="8">
        <f t="shared" si="72"/>
        <v>0</v>
      </c>
      <c r="M138" s="8">
        <f t="shared" si="72"/>
        <v>0</v>
      </c>
      <c r="N138" s="8">
        <f t="shared" si="72"/>
        <v>0</v>
      </c>
      <c r="O138" s="8">
        <f t="shared" si="72"/>
        <v>0</v>
      </c>
      <c r="P138" s="8">
        <f t="shared" si="72"/>
        <v>0</v>
      </c>
      <c r="Q138" s="8">
        <f t="shared" si="72"/>
        <v>0</v>
      </c>
      <c r="R138" s="8">
        <f t="shared" si="72"/>
        <v>0</v>
      </c>
    </row>
    <row r="139" spans="4:20" ht="18" hidden="1" customHeight="1" x14ac:dyDescent="0.2">
      <c r="E139" s="10" t="s">
        <v>15</v>
      </c>
      <c r="I139" s="8">
        <f t="shared" si="72"/>
        <v>0</v>
      </c>
      <c r="J139" s="8">
        <f t="shared" si="72"/>
        <v>0</v>
      </c>
      <c r="K139" s="8">
        <f t="shared" si="72"/>
        <v>0</v>
      </c>
      <c r="L139" s="8">
        <f t="shared" si="72"/>
        <v>0</v>
      </c>
      <c r="M139" s="8">
        <f t="shared" si="72"/>
        <v>0</v>
      </c>
      <c r="N139" s="8">
        <f t="shared" si="72"/>
        <v>0</v>
      </c>
      <c r="O139" s="8">
        <f t="shared" si="72"/>
        <v>0</v>
      </c>
      <c r="P139" s="8">
        <f t="shared" si="72"/>
        <v>0</v>
      </c>
      <c r="Q139" s="8">
        <f t="shared" si="72"/>
        <v>0</v>
      </c>
      <c r="R139" s="8">
        <f t="shared" si="72"/>
        <v>0</v>
      </c>
    </row>
    <row r="140" spans="4:20" ht="18" hidden="1" customHeight="1" x14ac:dyDescent="0.2">
      <c r="E140" s="10" t="s">
        <v>16</v>
      </c>
      <c r="I140" s="8">
        <f t="shared" si="72"/>
        <v>0</v>
      </c>
      <c r="J140" s="8">
        <f t="shared" si="72"/>
        <v>0</v>
      </c>
      <c r="K140" s="8">
        <f t="shared" si="72"/>
        <v>0</v>
      </c>
      <c r="L140" s="8">
        <f t="shared" si="72"/>
        <v>0</v>
      </c>
      <c r="M140" s="8">
        <f t="shared" si="72"/>
        <v>0</v>
      </c>
      <c r="N140" s="8">
        <f t="shared" si="72"/>
        <v>0</v>
      </c>
      <c r="O140" s="8">
        <f t="shared" si="72"/>
        <v>0</v>
      </c>
      <c r="P140" s="8">
        <f t="shared" si="72"/>
        <v>0</v>
      </c>
      <c r="Q140" s="8">
        <f t="shared" si="72"/>
        <v>0</v>
      </c>
      <c r="R140" s="8">
        <f t="shared" si="72"/>
        <v>0</v>
      </c>
    </row>
    <row r="141" spans="4:20" ht="18" hidden="1" customHeight="1" x14ac:dyDescent="0.2">
      <c r="E141" s="10" t="s">
        <v>17</v>
      </c>
      <c r="I141" s="8">
        <f t="shared" si="72"/>
        <v>0</v>
      </c>
      <c r="J141" s="8">
        <f t="shared" si="72"/>
        <v>0</v>
      </c>
      <c r="K141" s="8">
        <f t="shared" si="72"/>
        <v>0</v>
      </c>
      <c r="L141" s="8">
        <f t="shared" si="72"/>
        <v>0</v>
      </c>
      <c r="M141" s="8">
        <f t="shared" si="72"/>
        <v>0</v>
      </c>
      <c r="N141" s="8">
        <f t="shared" si="72"/>
        <v>0</v>
      </c>
      <c r="O141" s="8">
        <f t="shared" si="72"/>
        <v>0</v>
      </c>
      <c r="P141" s="8">
        <f t="shared" si="72"/>
        <v>0</v>
      </c>
      <c r="Q141" s="8">
        <f t="shared" si="72"/>
        <v>0</v>
      </c>
      <c r="R141" s="8">
        <f t="shared" si="72"/>
        <v>0</v>
      </c>
    </row>
    <row r="142" spans="4:20" ht="18" hidden="1" customHeight="1" x14ac:dyDescent="0.2">
      <c r="E142" s="10" t="s">
        <v>18</v>
      </c>
      <c r="I142" s="8">
        <f t="shared" si="72"/>
        <v>0</v>
      </c>
      <c r="J142" s="8">
        <f t="shared" si="72"/>
        <v>0</v>
      </c>
      <c r="K142" s="8">
        <f t="shared" si="72"/>
        <v>0</v>
      </c>
      <c r="L142" s="8">
        <f t="shared" si="72"/>
        <v>0</v>
      </c>
      <c r="M142" s="8">
        <f t="shared" si="72"/>
        <v>0</v>
      </c>
      <c r="N142" s="8">
        <f t="shared" si="72"/>
        <v>0</v>
      </c>
      <c r="O142" s="8">
        <f t="shared" si="72"/>
        <v>0</v>
      </c>
      <c r="P142" s="8">
        <f t="shared" si="72"/>
        <v>0</v>
      </c>
      <c r="Q142" s="8">
        <f t="shared" si="72"/>
        <v>0</v>
      </c>
      <c r="R142" s="8">
        <f t="shared" si="72"/>
        <v>0</v>
      </c>
    </row>
    <row r="143" spans="4:20" ht="18" hidden="1" customHeight="1" x14ac:dyDescent="0.2">
      <c r="E143" s="10" t="s">
        <v>30</v>
      </c>
      <c r="I143" s="8">
        <f t="shared" si="72"/>
        <v>0</v>
      </c>
      <c r="J143" s="8">
        <f t="shared" si="72"/>
        <v>0</v>
      </c>
      <c r="K143" s="8">
        <f t="shared" si="72"/>
        <v>0</v>
      </c>
      <c r="L143" s="8">
        <f t="shared" si="72"/>
        <v>0</v>
      </c>
      <c r="M143" s="8">
        <f t="shared" si="72"/>
        <v>0</v>
      </c>
      <c r="N143" s="8">
        <f t="shared" si="72"/>
        <v>0</v>
      </c>
      <c r="O143" s="8">
        <f t="shared" si="72"/>
        <v>0</v>
      </c>
      <c r="P143" s="8">
        <f t="shared" si="72"/>
        <v>0</v>
      </c>
      <c r="Q143" s="8">
        <f t="shared" si="72"/>
        <v>0</v>
      </c>
      <c r="R143" s="8">
        <f t="shared" si="72"/>
        <v>0</v>
      </c>
    </row>
    <row r="144" spans="4:20" ht="18" hidden="1" customHeight="1" x14ac:dyDescent="0.2">
      <c r="E144" s="10" t="s">
        <v>19</v>
      </c>
      <c r="I144" s="8">
        <f t="shared" si="72"/>
        <v>0</v>
      </c>
      <c r="J144" s="8">
        <f t="shared" si="72"/>
        <v>0</v>
      </c>
      <c r="K144" s="8">
        <f t="shared" si="72"/>
        <v>0</v>
      </c>
      <c r="L144" s="8">
        <f t="shared" si="72"/>
        <v>0</v>
      </c>
      <c r="M144" s="8">
        <f t="shared" si="72"/>
        <v>0</v>
      </c>
      <c r="N144" s="8">
        <f t="shared" si="72"/>
        <v>0</v>
      </c>
      <c r="O144" s="8">
        <f t="shared" si="72"/>
        <v>0</v>
      </c>
      <c r="P144" s="8">
        <f t="shared" si="72"/>
        <v>0</v>
      </c>
      <c r="Q144" s="8">
        <f t="shared" si="72"/>
        <v>0</v>
      </c>
      <c r="R144" s="8">
        <f t="shared" si="72"/>
        <v>0</v>
      </c>
    </row>
    <row r="145" spans="4:20" ht="18" hidden="1" customHeight="1" x14ac:dyDescent="0.2">
      <c r="E145" s="10" t="s">
        <v>20</v>
      </c>
      <c r="I145" s="8">
        <f t="shared" si="72"/>
        <v>0</v>
      </c>
      <c r="J145" s="8">
        <f t="shared" si="72"/>
        <v>0</v>
      </c>
      <c r="K145" s="8">
        <f t="shared" si="72"/>
        <v>0</v>
      </c>
      <c r="L145" s="8">
        <f t="shared" si="72"/>
        <v>0</v>
      </c>
      <c r="M145" s="8">
        <f t="shared" si="72"/>
        <v>0</v>
      </c>
      <c r="N145" s="8">
        <f t="shared" si="72"/>
        <v>0</v>
      </c>
      <c r="O145" s="8">
        <f t="shared" si="72"/>
        <v>0</v>
      </c>
      <c r="P145" s="8">
        <f t="shared" si="72"/>
        <v>0</v>
      </c>
      <c r="Q145" s="8">
        <f t="shared" si="72"/>
        <v>0</v>
      </c>
      <c r="R145" s="8">
        <f t="shared" si="72"/>
        <v>0</v>
      </c>
    </row>
    <row r="146" spans="4:20" ht="18" hidden="1" customHeight="1" x14ac:dyDescent="0.2">
      <c r="E146" s="10" t="s">
        <v>21</v>
      </c>
      <c r="I146" s="8">
        <f t="shared" si="72"/>
        <v>0</v>
      </c>
      <c r="J146" s="8">
        <f t="shared" si="72"/>
        <v>0</v>
      </c>
      <c r="K146" s="8">
        <f t="shared" si="72"/>
        <v>0</v>
      </c>
      <c r="L146" s="8">
        <f t="shared" si="72"/>
        <v>0</v>
      </c>
      <c r="M146" s="8">
        <f t="shared" si="72"/>
        <v>0</v>
      </c>
      <c r="N146" s="8">
        <f t="shared" si="72"/>
        <v>0</v>
      </c>
      <c r="O146" s="8">
        <f t="shared" si="72"/>
        <v>0</v>
      </c>
      <c r="P146" s="8">
        <f t="shared" si="72"/>
        <v>0</v>
      </c>
      <c r="Q146" s="8">
        <f t="shared" si="72"/>
        <v>0</v>
      </c>
      <c r="R146" s="8">
        <f t="shared" si="72"/>
        <v>0</v>
      </c>
    </row>
    <row r="147" spans="4:20" ht="18" hidden="1" customHeight="1" x14ac:dyDescent="0.2">
      <c r="E147" s="10" t="s">
        <v>22</v>
      </c>
      <c r="I147" s="8">
        <f t="shared" ref="I147:R152" si="73">SUMIFS(I$82:I$86,$B$82:$B$86,$E147)</f>
        <v>0</v>
      </c>
      <c r="J147" s="8">
        <f t="shared" si="73"/>
        <v>0</v>
      </c>
      <c r="K147" s="8">
        <f t="shared" si="73"/>
        <v>0</v>
      </c>
      <c r="L147" s="8">
        <f t="shared" si="73"/>
        <v>0</v>
      </c>
      <c r="M147" s="8">
        <f t="shared" si="73"/>
        <v>0</v>
      </c>
      <c r="N147" s="8">
        <f t="shared" si="73"/>
        <v>0</v>
      </c>
      <c r="O147" s="8">
        <f t="shared" si="73"/>
        <v>0</v>
      </c>
      <c r="P147" s="8">
        <f t="shared" si="73"/>
        <v>0</v>
      </c>
      <c r="Q147" s="8">
        <f t="shared" si="73"/>
        <v>0</v>
      </c>
      <c r="R147" s="8">
        <f t="shared" si="73"/>
        <v>0</v>
      </c>
    </row>
    <row r="148" spans="4:20" ht="18" hidden="1" customHeight="1" x14ac:dyDescent="0.2">
      <c r="E148" s="10" t="s">
        <v>23</v>
      </c>
      <c r="I148" s="8">
        <f t="shared" si="73"/>
        <v>0</v>
      </c>
      <c r="J148" s="8">
        <f t="shared" si="73"/>
        <v>0</v>
      </c>
      <c r="K148" s="8">
        <f t="shared" si="73"/>
        <v>0</v>
      </c>
      <c r="L148" s="8">
        <f t="shared" si="73"/>
        <v>0</v>
      </c>
      <c r="M148" s="8">
        <f t="shared" si="73"/>
        <v>0</v>
      </c>
      <c r="N148" s="8">
        <f t="shared" si="73"/>
        <v>0</v>
      </c>
      <c r="O148" s="8">
        <f t="shared" si="73"/>
        <v>0</v>
      </c>
      <c r="P148" s="8">
        <f t="shared" si="73"/>
        <v>0</v>
      </c>
      <c r="Q148" s="8">
        <f t="shared" si="73"/>
        <v>0</v>
      </c>
      <c r="R148" s="8">
        <f t="shared" si="73"/>
        <v>0</v>
      </c>
    </row>
    <row r="149" spans="4:20" ht="18" hidden="1" customHeight="1" x14ac:dyDescent="0.2">
      <c r="E149" s="10" t="s">
        <v>24</v>
      </c>
      <c r="I149" s="8">
        <f t="shared" si="73"/>
        <v>0</v>
      </c>
      <c r="J149" s="8">
        <f t="shared" si="73"/>
        <v>0</v>
      </c>
      <c r="K149" s="8">
        <f t="shared" si="73"/>
        <v>0</v>
      </c>
      <c r="L149" s="8">
        <f t="shared" si="73"/>
        <v>0</v>
      </c>
      <c r="M149" s="8">
        <f t="shared" si="73"/>
        <v>0</v>
      </c>
      <c r="N149" s="8">
        <f t="shared" si="73"/>
        <v>0</v>
      </c>
      <c r="O149" s="8">
        <f t="shared" si="73"/>
        <v>0</v>
      </c>
      <c r="P149" s="8">
        <f t="shared" si="73"/>
        <v>0</v>
      </c>
      <c r="Q149" s="8">
        <f t="shared" si="73"/>
        <v>0</v>
      </c>
      <c r="R149" s="8">
        <f t="shared" si="73"/>
        <v>0</v>
      </c>
    </row>
    <row r="150" spans="4:20" ht="18" hidden="1" customHeight="1" x14ac:dyDescent="0.2">
      <c r="E150" s="10" t="s">
        <v>25</v>
      </c>
      <c r="I150" s="8">
        <f t="shared" si="73"/>
        <v>0</v>
      </c>
      <c r="J150" s="8">
        <f t="shared" si="73"/>
        <v>0</v>
      </c>
      <c r="K150" s="8">
        <f t="shared" si="73"/>
        <v>0</v>
      </c>
      <c r="L150" s="8">
        <f t="shared" si="73"/>
        <v>0</v>
      </c>
      <c r="M150" s="8">
        <f t="shared" si="73"/>
        <v>0</v>
      </c>
      <c r="N150" s="8">
        <f t="shared" si="73"/>
        <v>0</v>
      </c>
      <c r="O150" s="8">
        <f t="shared" si="73"/>
        <v>0</v>
      </c>
      <c r="P150" s="8">
        <f t="shared" si="73"/>
        <v>0</v>
      </c>
      <c r="Q150" s="8">
        <f t="shared" si="73"/>
        <v>0</v>
      </c>
      <c r="R150" s="8">
        <f t="shared" si="73"/>
        <v>0</v>
      </c>
    </row>
    <row r="151" spans="4:20" ht="18" hidden="1" customHeight="1" x14ac:dyDescent="0.2">
      <c r="E151" s="10" t="s">
        <v>26</v>
      </c>
      <c r="I151" s="8">
        <f t="shared" si="73"/>
        <v>0</v>
      </c>
      <c r="J151" s="8">
        <f t="shared" si="73"/>
        <v>0</v>
      </c>
      <c r="K151" s="8">
        <f t="shared" si="73"/>
        <v>0</v>
      </c>
      <c r="L151" s="8">
        <f t="shared" si="73"/>
        <v>0</v>
      </c>
      <c r="M151" s="8">
        <f t="shared" si="73"/>
        <v>0</v>
      </c>
      <c r="N151" s="8">
        <f t="shared" si="73"/>
        <v>0</v>
      </c>
      <c r="O151" s="8">
        <f t="shared" si="73"/>
        <v>0</v>
      </c>
      <c r="P151" s="8">
        <f t="shared" si="73"/>
        <v>0</v>
      </c>
      <c r="Q151" s="8">
        <f t="shared" si="73"/>
        <v>0</v>
      </c>
      <c r="R151" s="8">
        <f t="shared" si="73"/>
        <v>0</v>
      </c>
    </row>
    <row r="152" spans="4:20" ht="18" hidden="1" customHeight="1" x14ac:dyDescent="0.2">
      <c r="E152" s="10" t="s">
        <v>29</v>
      </c>
      <c r="I152" s="8">
        <f t="shared" si="73"/>
        <v>0</v>
      </c>
      <c r="J152" s="8">
        <f t="shared" si="73"/>
        <v>0</v>
      </c>
      <c r="K152" s="8">
        <f t="shared" si="73"/>
        <v>0</v>
      </c>
      <c r="L152" s="8">
        <f t="shared" si="73"/>
        <v>0</v>
      </c>
      <c r="M152" s="8">
        <f t="shared" si="73"/>
        <v>0</v>
      </c>
      <c r="N152" s="8">
        <f t="shared" si="73"/>
        <v>0</v>
      </c>
      <c r="O152" s="8">
        <f t="shared" si="73"/>
        <v>0</v>
      </c>
      <c r="P152" s="8">
        <f t="shared" si="73"/>
        <v>0</v>
      </c>
      <c r="Q152" s="8">
        <f t="shared" si="73"/>
        <v>0</v>
      </c>
      <c r="R152" s="8">
        <f t="shared" si="73"/>
        <v>0</v>
      </c>
    </row>
    <row r="153" spans="4:20" s="16" customFormat="1" ht="18" hidden="1" customHeight="1" x14ac:dyDescent="0.25">
      <c r="D153" s="36"/>
      <c r="E153" s="39" t="s">
        <v>7</v>
      </c>
      <c r="H153" s="37"/>
      <c r="I153" s="6">
        <f>SUM(I154:I169)</f>
        <v>0</v>
      </c>
      <c r="J153" s="6">
        <f t="shared" ref="J153:R153" si="74">SUM(J154:J169)</f>
        <v>0</v>
      </c>
      <c r="K153" s="6">
        <f t="shared" si="74"/>
        <v>0</v>
      </c>
      <c r="L153" s="6">
        <f t="shared" si="74"/>
        <v>0</v>
      </c>
      <c r="M153" s="6">
        <f t="shared" si="74"/>
        <v>0</v>
      </c>
      <c r="N153" s="6">
        <f t="shared" si="74"/>
        <v>0</v>
      </c>
      <c r="O153" s="6">
        <f t="shared" si="74"/>
        <v>0</v>
      </c>
      <c r="P153" s="6">
        <f t="shared" si="74"/>
        <v>0</v>
      </c>
      <c r="Q153" s="6">
        <f t="shared" si="74"/>
        <v>0</v>
      </c>
      <c r="R153" s="6">
        <f t="shared" si="74"/>
        <v>0</v>
      </c>
      <c r="S153" s="37"/>
      <c r="T153" s="48"/>
    </row>
    <row r="154" spans="4:20" ht="18" hidden="1" customHeight="1" x14ac:dyDescent="0.2">
      <c r="E154" s="4" t="s">
        <v>27</v>
      </c>
      <c r="I154" s="8">
        <f>I103+I120+I137</f>
        <v>0</v>
      </c>
      <c r="J154" s="8">
        <f t="shared" ref="J154:R154" si="75">J103+J120+J137</f>
        <v>0</v>
      </c>
      <c r="K154" s="8">
        <f t="shared" si="75"/>
        <v>0</v>
      </c>
      <c r="L154" s="8">
        <f t="shared" si="75"/>
        <v>0</v>
      </c>
      <c r="M154" s="8">
        <f t="shared" si="75"/>
        <v>0</v>
      </c>
      <c r="N154" s="8">
        <f t="shared" si="75"/>
        <v>0</v>
      </c>
      <c r="O154" s="8">
        <f t="shared" si="75"/>
        <v>0</v>
      </c>
      <c r="P154" s="8">
        <f t="shared" si="75"/>
        <v>0</v>
      </c>
      <c r="Q154" s="8">
        <f t="shared" si="75"/>
        <v>0</v>
      </c>
      <c r="R154" s="8">
        <f t="shared" si="75"/>
        <v>0</v>
      </c>
    </row>
    <row r="155" spans="4:20" ht="18" hidden="1" customHeight="1" x14ac:dyDescent="0.2">
      <c r="E155" s="10" t="s">
        <v>28</v>
      </c>
      <c r="I155" s="8">
        <f t="shared" ref="I155:R169" si="76">I104+I121+I138</f>
        <v>0</v>
      </c>
      <c r="J155" s="8">
        <f t="shared" si="76"/>
        <v>0</v>
      </c>
      <c r="K155" s="8">
        <f t="shared" si="76"/>
        <v>0</v>
      </c>
      <c r="L155" s="8">
        <f t="shared" si="76"/>
        <v>0</v>
      </c>
      <c r="M155" s="8">
        <f t="shared" si="76"/>
        <v>0</v>
      </c>
      <c r="N155" s="8">
        <f t="shared" si="76"/>
        <v>0</v>
      </c>
      <c r="O155" s="8">
        <f t="shared" si="76"/>
        <v>0</v>
      </c>
      <c r="P155" s="8">
        <f t="shared" si="76"/>
        <v>0</v>
      </c>
      <c r="Q155" s="8">
        <f t="shared" si="76"/>
        <v>0</v>
      </c>
      <c r="R155" s="8">
        <f t="shared" si="76"/>
        <v>0</v>
      </c>
    </row>
    <row r="156" spans="4:20" ht="18" hidden="1" customHeight="1" x14ac:dyDescent="0.2">
      <c r="E156" s="10" t="s">
        <v>15</v>
      </c>
      <c r="I156" s="8">
        <f t="shared" si="76"/>
        <v>0</v>
      </c>
      <c r="J156" s="8">
        <f t="shared" si="76"/>
        <v>0</v>
      </c>
      <c r="K156" s="8">
        <f t="shared" si="76"/>
        <v>0</v>
      </c>
      <c r="L156" s="8">
        <f t="shared" si="76"/>
        <v>0</v>
      </c>
      <c r="M156" s="8">
        <f t="shared" si="76"/>
        <v>0</v>
      </c>
      <c r="N156" s="8">
        <f t="shared" si="76"/>
        <v>0</v>
      </c>
      <c r="O156" s="8">
        <f t="shared" si="76"/>
        <v>0</v>
      </c>
      <c r="P156" s="8">
        <f t="shared" si="76"/>
        <v>0</v>
      </c>
      <c r="Q156" s="8">
        <f t="shared" si="76"/>
        <v>0</v>
      </c>
      <c r="R156" s="8">
        <f t="shared" si="76"/>
        <v>0</v>
      </c>
    </row>
    <row r="157" spans="4:20" ht="18" hidden="1" customHeight="1" x14ac:dyDescent="0.2">
      <c r="E157" s="10" t="s">
        <v>16</v>
      </c>
      <c r="I157" s="8">
        <f t="shared" si="76"/>
        <v>0</v>
      </c>
      <c r="J157" s="8">
        <f t="shared" si="76"/>
        <v>0</v>
      </c>
      <c r="K157" s="8">
        <f t="shared" si="76"/>
        <v>0</v>
      </c>
      <c r="L157" s="8">
        <f t="shared" si="76"/>
        <v>0</v>
      </c>
      <c r="M157" s="8">
        <f t="shared" si="76"/>
        <v>0</v>
      </c>
      <c r="N157" s="8">
        <f t="shared" si="76"/>
        <v>0</v>
      </c>
      <c r="O157" s="8">
        <f t="shared" si="76"/>
        <v>0</v>
      </c>
      <c r="P157" s="8">
        <f t="shared" si="76"/>
        <v>0</v>
      </c>
      <c r="Q157" s="8">
        <f t="shared" si="76"/>
        <v>0</v>
      </c>
      <c r="R157" s="8">
        <f t="shared" si="76"/>
        <v>0</v>
      </c>
    </row>
    <row r="158" spans="4:20" ht="18" hidden="1" customHeight="1" x14ac:dyDescent="0.2">
      <c r="E158" s="10" t="s">
        <v>17</v>
      </c>
      <c r="I158" s="8">
        <f t="shared" si="76"/>
        <v>0</v>
      </c>
      <c r="J158" s="8">
        <f t="shared" si="76"/>
        <v>0</v>
      </c>
      <c r="K158" s="8">
        <f t="shared" si="76"/>
        <v>0</v>
      </c>
      <c r="L158" s="8">
        <f t="shared" si="76"/>
        <v>0</v>
      </c>
      <c r="M158" s="8">
        <f t="shared" si="76"/>
        <v>0</v>
      </c>
      <c r="N158" s="8">
        <f t="shared" si="76"/>
        <v>0</v>
      </c>
      <c r="O158" s="8">
        <f t="shared" si="76"/>
        <v>0</v>
      </c>
      <c r="P158" s="8">
        <f t="shared" si="76"/>
        <v>0</v>
      </c>
      <c r="Q158" s="8">
        <f t="shared" si="76"/>
        <v>0</v>
      </c>
      <c r="R158" s="8">
        <f t="shared" si="76"/>
        <v>0</v>
      </c>
    </row>
    <row r="159" spans="4:20" ht="18" hidden="1" customHeight="1" x14ac:dyDescent="0.2">
      <c r="E159" s="10" t="s">
        <v>18</v>
      </c>
      <c r="I159" s="8">
        <f t="shared" si="76"/>
        <v>0</v>
      </c>
      <c r="J159" s="8">
        <f t="shared" si="76"/>
        <v>0</v>
      </c>
      <c r="K159" s="8">
        <f t="shared" si="76"/>
        <v>0</v>
      </c>
      <c r="L159" s="8">
        <f t="shared" si="76"/>
        <v>0</v>
      </c>
      <c r="M159" s="8">
        <f t="shared" si="76"/>
        <v>0</v>
      </c>
      <c r="N159" s="8">
        <f t="shared" si="76"/>
        <v>0</v>
      </c>
      <c r="O159" s="8">
        <f t="shared" si="76"/>
        <v>0</v>
      </c>
      <c r="P159" s="8">
        <f t="shared" si="76"/>
        <v>0</v>
      </c>
      <c r="Q159" s="8">
        <f t="shared" si="76"/>
        <v>0</v>
      </c>
      <c r="R159" s="8">
        <f t="shared" si="76"/>
        <v>0</v>
      </c>
    </row>
    <row r="160" spans="4:20" ht="18" hidden="1" customHeight="1" x14ac:dyDescent="0.2">
      <c r="E160" s="10" t="s">
        <v>30</v>
      </c>
      <c r="I160" s="8">
        <f t="shared" si="76"/>
        <v>0</v>
      </c>
      <c r="J160" s="8">
        <f t="shared" si="76"/>
        <v>0</v>
      </c>
      <c r="K160" s="8">
        <f t="shared" si="76"/>
        <v>0</v>
      </c>
      <c r="L160" s="8">
        <f t="shared" si="76"/>
        <v>0</v>
      </c>
      <c r="M160" s="8">
        <f t="shared" si="76"/>
        <v>0</v>
      </c>
      <c r="N160" s="8">
        <f t="shared" si="76"/>
        <v>0</v>
      </c>
      <c r="O160" s="8">
        <f t="shared" si="76"/>
        <v>0</v>
      </c>
      <c r="P160" s="8">
        <f t="shared" si="76"/>
        <v>0</v>
      </c>
      <c r="Q160" s="8">
        <f t="shared" si="76"/>
        <v>0</v>
      </c>
      <c r="R160" s="8">
        <f t="shared" si="76"/>
        <v>0</v>
      </c>
    </row>
    <row r="161" spans="4:20" ht="18" hidden="1" customHeight="1" x14ac:dyDescent="0.2">
      <c r="E161" s="10" t="s">
        <v>19</v>
      </c>
      <c r="I161" s="8">
        <f t="shared" si="76"/>
        <v>0</v>
      </c>
      <c r="J161" s="8">
        <f t="shared" si="76"/>
        <v>0</v>
      </c>
      <c r="K161" s="8">
        <f t="shared" si="76"/>
        <v>0</v>
      </c>
      <c r="L161" s="8">
        <f t="shared" si="76"/>
        <v>0</v>
      </c>
      <c r="M161" s="8">
        <f t="shared" si="76"/>
        <v>0</v>
      </c>
      <c r="N161" s="8">
        <f t="shared" si="76"/>
        <v>0</v>
      </c>
      <c r="O161" s="8">
        <f t="shared" si="76"/>
        <v>0</v>
      </c>
      <c r="P161" s="8">
        <f t="shared" si="76"/>
        <v>0</v>
      </c>
      <c r="Q161" s="8">
        <f t="shared" si="76"/>
        <v>0</v>
      </c>
      <c r="R161" s="8">
        <f t="shared" si="76"/>
        <v>0</v>
      </c>
    </row>
    <row r="162" spans="4:20" ht="18" hidden="1" customHeight="1" x14ac:dyDescent="0.2">
      <c r="E162" s="10" t="s">
        <v>20</v>
      </c>
      <c r="I162" s="8">
        <f t="shared" si="76"/>
        <v>0</v>
      </c>
      <c r="J162" s="8">
        <f t="shared" si="76"/>
        <v>0</v>
      </c>
      <c r="K162" s="8">
        <f t="shared" si="76"/>
        <v>0</v>
      </c>
      <c r="L162" s="8">
        <f t="shared" si="76"/>
        <v>0</v>
      </c>
      <c r="M162" s="8">
        <f t="shared" si="76"/>
        <v>0</v>
      </c>
      <c r="N162" s="8">
        <f t="shared" si="76"/>
        <v>0</v>
      </c>
      <c r="O162" s="8">
        <f t="shared" si="76"/>
        <v>0</v>
      </c>
      <c r="P162" s="8">
        <f t="shared" si="76"/>
        <v>0</v>
      </c>
      <c r="Q162" s="8">
        <f t="shared" si="76"/>
        <v>0</v>
      </c>
      <c r="R162" s="8">
        <f t="shared" si="76"/>
        <v>0</v>
      </c>
    </row>
    <row r="163" spans="4:20" ht="18" hidden="1" customHeight="1" x14ac:dyDescent="0.2">
      <c r="E163" s="10" t="s">
        <v>21</v>
      </c>
      <c r="I163" s="8">
        <f t="shared" si="76"/>
        <v>0</v>
      </c>
      <c r="J163" s="8">
        <f t="shared" si="76"/>
        <v>0</v>
      </c>
      <c r="K163" s="8">
        <f t="shared" si="76"/>
        <v>0</v>
      </c>
      <c r="L163" s="8">
        <f t="shared" si="76"/>
        <v>0</v>
      </c>
      <c r="M163" s="8">
        <f t="shared" si="76"/>
        <v>0</v>
      </c>
      <c r="N163" s="8">
        <f t="shared" si="76"/>
        <v>0</v>
      </c>
      <c r="O163" s="8">
        <f t="shared" si="76"/>
        <v>0</v>
      </c>
      <c r="P163" s="8">
        <f t="shared" si="76"/>
        <v>0</v>
      </c>
      <c r="Q163" s="8">
        <f t="shared" si="76"/>
        <v>0</v>
      </c>
      <c r="R163" s="8">
        <f t="shared" si="76"/>
        <v>0</v>
      </c>
    </row>
    <row r="164" spans="4:20" ht="18" hidden="1" customHeight="1" x14ac:dyDescent="0.2">
      <c r="E164" s="10" t="s">
        <v>22</v>
      </c>
      <c r="I164" s="8">
        <f t="shared" si="76"/>
        <v>0</v>
      </c>
      <c r="J164" s="8">
        <f t="shared" si="76"/>
        <v>0</v>
      </c>
      <c r="K164" s="8">
        <f t="shared" si="76"/>
        <v>0</v>
      </c>
      <c r="L164" s="8">
        <f t="shared" si="76"/>
        <v>0</v>
      </c>
      <c r="M164" s="8">
        <f t="shared" si="76"/>
        <v>0</v>
      </c>
      <c r="N164" s="8">
        <f t="shared" si="76"/>
        <v>0</v>
      </c>
      <c r="O164" s="8">
        <f t="shared" si="76"/>
        <v>0</v>
      </c>
      <c r="P164" s="8">
        <f t="shared" si="76"/>
        <v>0</v>
      </c>
      <c r="Q164" s="8">
        <f t="shared" si="76"/>
        <v>0</v>
      </c>
      <c r="R164" s="8">
        <f t="shared" si="76"/>
        <v>0</v>
      </c>
    </row>
    <row r="165" spans="4:20" ht="18" hidden="1" customHeight="1" x14ac:dyDescent="0.2">
      <c r="E165" s="10" t="s">
        <v>23</v>
      </c>
      <c r="I165" s="8">
        <f t="shared" si="76"/>
        <v>0</v>
      </c>
      <c r="J165" s="8">
        <f t="shared" si="76"/>
        <v>0</v>
      </c>
      <c r="K165" s="8">
        <f t="shared" si="76"/>
        <v>0</v>
      </c>
      <c r="L165" s="8">
        <f t="shared" si="76"/>
        <v>0</v>
      </c>
      <c r="M165" s="8">
        <f t="shared" si="76"/>
        <v>0</v>
      </c>
      <c r="N165" s="8">
        <f t="shared" si="76"/>
        <v>0</v>
      </c>
      <c r="O165" s="8">
        <f t="shared" si="76"/>
        <v>0</v>
      </c>
      <c r="P165" s="8">
        <f t="shared" si="76"/>
        <v>0</v>
      </c>
      <c r="Q165" s="8">
        <f t="shared" si="76"/>
        <v>0</v>
      </c>
      <c r="R165" s="8">
        <f t="shared" si="76"/>
        <v>0</v>
      </c>
    </row>
    <row r="166" spans="4:20" ht="18" hidden="1" customHeight="1" x14ac:dyDescent="0.2">
      <c r="E166" s="10" t="s">
        <v>24</v>
      </c>
      <c r="I166" s="8">
        <f t="shared" si="76"/>
        <v>0</v>
      </c>
      <c r="J166" s="8">
        <f t="shared" si="76"/>
        <v>0</v>
      </c>
      <c r="K166" s="8">
        <f t="shared" si="76"/>
        <v>0</v>
      </c>
      <c r="L166" s="8">
        <f t="shared" si="76"/>
        <v>0</v>
      </c>
      <c r="M166" s="8">
        <f t="shared" si="76"/>
        <v>0</v>
      </c>
      <c r="N166" s="8">
        <f t="shared" si="76"/>
        <v>0</v>
      </c>
      <c r="O166" s="8">
        <f t="shared" si="76"/>
        <v>0</v>
      </c>
      <c r="P166" s="8">
        <f t="shared" si="76"/>
        <v>0</v>
      </c>
      <c r="Q166" s="8">
        <f t="shared" si="76"/>
        <v>0</v>
      </c>
      <c r="R166" s="8">
        <f t="shared" si="76"/>
        <v>0</v>
      </c>
    </row>
    <row r="167" spans="4:20" s="35" customFormat="1" ht="18" hidden="1" customHeight="1" x14ac:dyDescent="0.2">
      <c r="D167" s="40"/>
      <c r="E167" s="35" t="s">
        <v>25</v>
      </c>
      <c r="I167" s="9">
        <f t="shared" si="76"/>
        <v>0</v>
      </c>
      <c r="J167" s="9">
        <f t="shared" si="76"/>
        <v>0</v>
      </c>
      <c r="K167" s="9">
        <f t="shared" si="76"/>
        <v>0</v>
      </c>
      <c r="L167" s="9">
        <f t="shared" si="76"/>
        <v>0</v>
      </c>
      <c r="M167" s="9">
        <f t="shared" si="76"/>
        <v>0</v>
      </c>
      <c r="N167" s="9">
        <f t="shared" si="76"/>
        <v>0</v>
      </c>
      <c r="O167" s="9">
        <f t="shared" si="76"/>
        <v>0</v>
      </c>
      <c r="P167" s="9">
        <f t="shared" si="76"/>
        <v>0</v>
      </c>
      <c r="Q167" s="9">
        <f t="shared" si="76"/>
        <v>0</v>
      </c>
      <c r="R167" s="9">
        <f t="shared" si="76"/>
        <v>0</v>
      </c>
      <c r="T167" s="9"/>
    </row>
    <row r="168" spans="4:20" ht="18" hidden="1" customHeight="1" x14ac:dyDescent="0.2">
      <c r="E168" s="10" t="s">
        <v>26</v>
      </c>
      <c r="I168" s="8">
        <f t="shared" si="76"/>
        <v>0</v>
      </c>
      <c r="J168" s="8">
        <f t="shared" si="76"/>
        <v>0</v>
      </c>
      <c r="K168" s="8">
        <f t="shared" si="76"/>
        <v>0</v>
      </c>
      <c r="L168" s="8">
        <f t="shared" si="76"/>
        <v>0</v>
      </c>
      <c r="M168" s="8">
        <f t="shared" si="76"/>
        <v>0</v>
      </c>
      <c r="N168" s="8">
        <f t="shared" si="76"/>
        <v>0</v>
      </c>
      <c r="O168" s="8">
        <f t="shared" si="76"/>
        <v>0</v>
      </c>
      <c r="P168" s="8">
        <f t="shared" si="76"/>
        <v>0</v>
      </c>
      <c r="Q168" s="8">
        <f t="shared" si="76"/>
        <v>0</v>
      </c>
      <c r="R168" s="8">
        <f t="shared" si="76"/>
        <v>0</v>
      </c>
    </row>
    <row r="169" spans="4:20" ht="18" hidden="1" customHeight="1" x14ac:dyDescent="0.2">
      <c r="E169" s="10" t="s">
        <v>29</v>
      </c>
      <c r="I169" s="8">
        <f t="shared" si="76"/>
        <v>0</v>
      </c>
      <c r="J169" s="8">
        <f t="shared" si="76"/>
        <v>0</v>
      </c>
      <c r="K169" s="8">
        <f t="shared" si="76"/>
        <v>0</v>
      </c>
      <c r="L169" s="8">
        <f t="shared" si="76"/>
        <v>0</v>
      </c>
      <c r="M169" s="8">
        <f t="shared" si="76"/>
        <v>0</v>
      </c>
      <c r="N169" s="8">
        <f t="shared" si="76"/>
        <v>0</v>
      </c>
      <c r="O169" s="8">
        <f t="shared" si="76"/>
        <v>0</v>
      </c>
      <c r="P169" s="8">
        <f t="shared" si="76"/>
        <v>0</v>
      </c>
      <c r="Q169" s="8">
        <f t="shared" si="76"/>
        <v>0</v>
      </c>
      <c r="R169" s="8">
        <f t="shared" si="76"/>
        <v>0</v>
      </c>
    </row>
    <row r="170" spans="4:20" ht="18" hidden="1" customHeight="1" x14ac:dyDescent="0.2"/>
    <row r="171" spans="4:20" ht="18" hidden="1" customHeight="1" x14ac:dyDescent="0.2">
      <c r="E171" s="4" t="s">
        <v>111</v>
      </c>
      <c r="M171" s="24"/>
    </row>
    <row r="172" spans="4:20" ht="18" hidden="1" customHeight="1" x14ac:dyDescent="0.2">
      <c r="E172" s="10" t="s">
        <v>72</v>
      </c>
      <c r="I172" s="10">
        <f t="shared" ref="I172:L187" si="77">SUMIFS(I$16:I$49,$A$16:$A$49,$E172)</f>
        <v>5748.25</v>
      </c>
      <c r="J172" s="10">
        <f t="shared" si="77"/>
        <v>7774.25</v>
      </c>
      <c r="K172" s="10">
        <f t="shared" si="77"/>
        <v>5748.25</v>
      </c>
      <c r="L172" s="10">
        <f t="shared" si="77"/>
        <v>7946.25</v>
      </c>
      <c r="M172" s="24">
        <f>SUM(I172:L172)</f>
        <v>27217</v>
      </c>
      <c r="N172" s="24">
        <v>162912</v>
      </c>
      <c r="O172" s="24">
        <f>M172-N172</f>
        <v>-135695</v>
      </c>
    </row>
    <row r="173" spans="4:20" ht="18" hidden="1" customHeight="1" x14ac:dyDescent="0.2">
      <c r="E173" s="10" t="s">
        <v>76</v>
      </c>
      <c r="I173" s="10">
        <f t="shared" si="77"/>
        <v>0</v>
      </c>
      <c r="J173" s="10">
        <f t="shared" si="77"/>
        <v>0</v>
      </c>
      <c r="K173" s="10">
        <f t="shared" si="77"/>
        <v>0</v>
      </c>
      <c r="L173" s="10">
        <f t="shared" si="77"/>
        <v>0</v>
      </c>
      <c r="M173" s="24">
        <f t="shared" ref="M173:M204" si="78">SUM(I173:L173)</f>
        <v>0</v>
      </c>
      <c r="N173" s="24">
        <v>34790</v>
      </c>
      <c r="O173" s="24">
        <f t="shared" ref="O173:O221" si="79">M173-N173</f>
        <v>-34790</v>
      </c>
    </row>
    <row r="174" spans="4:20" ht="18" hidden="1" customHeight="1" x14ac:dyDescent="0.2">
      <c r="E174" s="10" t="s">
        <v>74</v>
      </c>
      <c r="I174" s="10">
        <f t="shared" si="77"/>
        <v>0</v>
      </c>
      <c r="J174" s="10">
        <f t="shared" si="77"/>
        <v>0</v>
      </c>
      <c r="K174" s="10">
        <f t="shared" si="77"/>
        <v>0</v>
      </c>
      <c r="L174" s="10">
        <f t="shared" si="77"/>
        <v>0</v>
      </c>
      <c r="M174" s="41">
        <f t="shared" si="78"/>
        <v>0</v>
      </c>
      <c r="N174" s="24">
        <v>25379</v>
      </c>
      <c r="O174" s="24">
        <f t="shared" si="79"/>
        <v>-25379</v>
      </c>
    </row>
    <row r="175" spans="4:20" ht="18" hidden="1" customHeight="1" x14ac:dyDescent="0.2">
      <c r="E175" s="10" t="s">
        <v>78</v>
      </c>
      <c r="I175" s="10">
        <f t="shared" si="77"/>
        <v>0</v>
      </c>
      <c r="J175" s="10">
        <f t="shared" si="77"/>
        <v>0</v>
      </c>
      <c r="K175" s="10">
        <f t="shared" si="77"/>
        <v>0</v>
      </c>
      <c r="L175" s="10">
        <f t="shared" si="77"/>
        <v>0</v>
      </c>
      <c r="M175" s="24">
        <f t="shared" si="78"/>
        <v>0</v>
      </c>
      <c r="N175" s="24">
        <v>28266</v>
      </c>
      <c r="O175" s="24">
        <f t="shared" si="79"/>
        <v>-28266</v>
      </c>
    </row>
    <row r="176" spans="4:20" ht="18" hidden="1" customHeight="1" x14ac:dyDescent="0.2">
      <c r="E176" s="10" t="s">
        <v>80</v>
      </c>
      <c r="I176" s="10">
        <f t="shared" si="77"/>
        <v>0</v>
      </c>
      <c r="J176" s="10">
        <f t="shared" si="77"/>
        <v>0</v>
      </c>
      <c r="K176" s="10">
        <f t="shared" si="77"/>
        <v>0</v>
      </c>
      <c r="L176" s="10">
        <f t="shared" si="77"/>
        <v>0</v>
      </c>
      <c r="M176" s="24">
        <f t="shared" si="78"/>
        <v>0</v>
      </c>
      <c r="N176" s="24">
        <v>28560</v>
      </c>
      <c r="O176" s="24">
        <f t="shared" si="79"/>
        <v>-28560</v>
      </c>
    </row>
    <row r="177" spans="5:22" ht="18" hidden="1" customHeight="1" x14ac:dyDescent="0.2">
      <c r="E177" s="10" t="s">
        <v>83</v>
      </c>
      <c r="I177" s="10">
        <f t="shared" si="77"/>
        <v>0</v>
      </c>
      <c r="J177" s="10">
        <f t="shared" si="77"/>
        <v>0</v>
      </c>
      <c r="K177" s="10">
        <f t="shared" si="77"/>
        <v>0</v>
      </c>
      <c r="L177" s="10">
        <f t="shared" si="77"/>
        <v>0</v>
      </c>
      <c r="M177" s="24">
        <f t="shared" si="78"/>
        <v>0</v>
      </c>
      <c r="N177" s="24">
        <v>27486</v>
      </c>
      <c r="O177" s="24">
        <f t="shared" si="79"/>
        <v>-27486</v>
      </c>
    </row>
    <row r="178" spans="5:22" ht="18" hidden="1" customHeight="1" x14ac:dyDescent="0.2">
      <c r="E178" s="10" t="s">
        <v>85</v>
      </c>
      <c r="I178" s="10">
        <f t="shared" si="77"/>
        <v>0</v>
      </c>
      <c r="J178" s="10">
        <f t="shared" si="77"/>
        <v>0</v>
      </c>
      <c r="K178" s="10">
        <f t="shared" si="77"/>
        <v>0</v>
      </c>
      <c r="L178" s="10">
        <f t="shared" si="77"/>
        <v>0</v>
      </c>
      <c r="M178" s="24">
        <f t="shared" si="78"/>
        <v>0</v>
      </c>
      <c r="N178" s="24">
        <v>25872</v>
      </c>
      <c r="O178" s="24">
        <f t="shared" si="79"/>
        <v>-25872</v>
      </c>
    </row>
    <row r="179" spans="5:22" ht="18" hidden="1" customHeight="1" x14ac:dyDescent="0.2">
      <c r="E179" s="10" t="s">
        <v>87</v>
      </c>
      <c r="I179" s="10">
        <f t="shared" si="77"/>
        <v>0</v>
      </c>
      <c r="J179" s="10">
        <f t="shared" si="77"/>
        <v>0</v>
      </c>
      <c r="K179" s="10">
        <f t="shared" si="77"/>
        <v>0</v>
      </c>
      <c r="L179" s="10">
        <f t="shared" si="77"/>
        <v>0</v>
      </c>
      <c r="M179" s="24">
        <f t="shared" si="78"/>
        <v>0</v>
      </c>
      <c r="N179" s="24">
        <v>34743</v>
      </c>
      <c r="O179" s="24">
        <f t="shared" si="79"/>
        <v>-34743</v>
      </c>
    </row>
    <row r="180" spans="5:22" ht="18" hidden="1" customHeight="1" x14ac:dyDescent="0.2">
      <c r="E180" s="10" t="s">
        <v>89</v>
      </c>
      <c r="I180" s="10">
        <f t="shared" si="77"/>
        <v>0</v>
      </c>
      <c r="J180" s="10">
        <f t="shared" si="77"/>
        <v>0</v>
      </c>
      <c r="K180" s="10">
        <f t="shared" si="77"/>
        <v>0</v>
      </c>
      <c r="L180" s="10">
        <f t="shared" si="77"/>
        <v>0</v>
      </c>
      <c r="M180" s="24">
        <f t="shared" si="78"/>
        <v>0</v>
      </c>
      <c r="N180" s="24">
        <v>31214</v>
      </c>
      <c r="O180" s="24">
        <f t="shared" si="79"/>
        <v>-31214</v>
      </c>
    </row>
    <row r="181" spans="5:22" ht="18" hidden="1" customHeight="1" x14ac:dyDescent="0.2">
      <c r="E181" s="10" t="s">
        <v>91</v>
      </c>
      <c r="I181" s="10">
        <f t="shared" si="77"/>
        <v>0</v>
      </c>
      <c r="J181" s="10">
        <f t="shared" si="77"/>
        <v>0</v>
      </c>
      <c r="K181" s="10">
        <f t="shared" si="77"/>
        <v>0</v>
      </c>
      <c r="L181" s="10">
        <f t="shared" si="77"/>
        <v>0</v>
      </c>
      <c r="M181" s="24">
        <f t="shared" si="78"/>
        <v>0</v>
      </c>
      <c r="N181" s="24">
        <v>25295</v>
      </c>
      <c r="O181" s="24">
        <f t="shared" si="79"/>
        <v>-25295</v>
      </c>
    </row>
    <row r="182" spans="5:22" ht="18" hidden="1" customHeight="1" x14ac:dyDescent="0.2">
      <c r="E182" s="10" t="s">
        <v>93</v>
      </c>
      <c r="I182" s="10">
        <f t="shared" si="77"/>
        <v>0</v>
      </c>
      <c r="J182" s="10">
        <f t="shared" si="77"/>
        <v>0</v>
      </c>
      <c r="K182" s="10">
        <f t="shared" si="77"/>
        <v>0</v>
      </c>
      <c r="L182" s="10">
        <f t="shared" si="77"/>
        <v>0</v>
      </c>
      <c r="M182" s="41">
        <f t="shared" si="78"/>
        <v>0</v>
      </c>
      <c r="N182" s="24">
        <v>28523</v>
      </c>
      <c r="O182" s="24">
        <f t="shared" si="79"/>
        <v>-28523</v>
      </c>
    </row>
    <row r="183" spans="5:22" ht="18" hidden="1" customHeight="1" x14ac:dyDescent="0.2">
      <c r="E183" s="10" t="s">
        <v>95</v>
      </c>
      <c r="I183" s="10">
        <f t="shared" si="77"/>
        <v>0</v>
      </c>
      <c r="J183" s="10">
        <f t="shared" si="77"/>
        <v>0</v>
      </c>
      <c r="K183" s="10">
        <f t="shared" si="77"/>
        <v>0</v>
      </c>
      <c r="L183" s="10">
        <f t="shared" si="77"/>
        <v>0</v>
      </c>
      <c r="M183" s="24">
        <f t="shared" si="78"/>
        <v>0</v>
      </c>
      <c r="N183" s="24">
        <v>31405</v>
      </c>
      <c r="O183" s="24">
        <f t="shared" si="79"/>
        <v>-31405</v>
      </c>
    </row>
    <row r="184" spans="5:22" ht="18" hidden="1" customHeight="1" x14ac:dyDescent="0.2">
      <c r="E184" s="10" t="s">
        <v>97</v>
      </c>
      <c r="I184" s="10">
        <f t="shared" si="77"/>
        <v>0</v>
      </c>
      <c r="J184" s="10">
        <f t="shared" si="77"/>
        <v>0</v>
      </c>
      <c r="K184" s="10">
        <f t="shared" si="77"/>
        <v>0</v>
      </c>
      <c r="L184" s="10">
        <f t="shared" si="77"/>
        <v>0</v>
      </c>
      <c r="M184" s="24">
        <f t="shared" si="78"/>
        <v>0</v>
      </c>
      <c r="N184" s="24">
        <v>26623</v>
      </c>
      <c r="O184" s="24">
        <f t="shared" si="79"/>
        <v>-26623</v>
      </c>
    </row>
    <row r="185" spans="5:22" ht="18" hidden="1" customHeight="1" x14ac:dyDescent="0.2">
      <c r="E185" s="10" t="s">
        <v>99</v>
      </c>
      <c r="I185" s="10">
        <f t="shared" si="77"/>
        <v>0</v>
      </c>
      <c r="J185" s="10">
        <f t="shared" si="77"/>
        <v>0</v>
      </c>
      <c r="K185" s="10">
        <f t="shared" si="77"/>
        <v>0</v>
      </c>
      <c r="L185" s="10">
        <f t="shared" si="77"/>
        <v>0</v>
      </c>
      <c r="M185" s="24">
        <f t="shared" si="78"/>
        <v>0</v>
      </c>
      <c r="N185" s="24">
        <v>29841</v>
      </c>
      <c r="O185" s="24">
        <f t="shared" si="79"/>
        <v>-29841</v>
      </c>
      <c r="P185" s="41"/>
    </row>
    <row r="186" spans="5:22" ht="18" hidden="1" customHeight="1" x14ac:dyDescent="0.2">
      <c r="E186" s="10" t="s">
        <v>101</v>
      </c>
      <c r="I186" s="10">
        <f t="shared" si="77"/>
        <v>0</v>
      </c>
      <c r="J186" s="10">
        <f t="shared" si="77"/>
        <v>0</v>
      </c>
      <c r="K186" s="10">
        <f t="shared" si="77"/>
        <v>0</v>
      </c>
      <c r="L186" s="10">
        <f t="shared" si="77"/>
        <v>0</v>
      </c>
      <c r="M186" s="24">
        <f t="shared" si="78"/>
        <v>0</v>
      </c>
      <c r="N186" s="24">
        <v>33205</v>
      </c>
      <c r="O186" s="24">
        <f t="shared" si="79"/>
        <v>-33205</v>
      </c>
    </row>
    <row r="187" spans="5:22" ht="18" hidden="1" customHeight="1" x14ac:dyDescent="0.2">
      <c r="E187" s="10" t="s">
        <v>103</v>
      </c>
      <c r="I187" s="10">
        <f t="shared" si="77"/>
        <v>0</v>
      </c>
      <c r="J187" s="10">
        <f t="shared" si="77"/>
        <v>0</v>
      </c>
      <c r="K187" s="10">
        <f t="shared" si="77"/>
        <v>0</v>
      </c>
      <c r="L187" s="10">
        <f t="shared" si="77"/>
        <v>0</v>
      </c>
      <c r="M187" s="24">
        <f t="shared" si="78"/>
        <v>0</v>
      </c>
      <c r="N187" s="24">
        <v>32756</v>
      </c>
      <c r="O187" s="24">
        <f t="shared" si="79"/>
        <v>-32756</v>
      </c>
    </row>
    <row r="188" spans="5:22" ht="18" hidden="1" customHeight="1" x14ac:dyDescent="0.2">
      <c r="M188" s="24"/>
    </row>
    <row r="189" spans="5:22" ht="18" hidden="1" customHeight="1" x14ac:dyDescent="0.2">
      <c r="E189" s="10" t="s">
        <v>73</v>
      </c>
      <c r="I189" s="10">
        <f t="shared" ref="I189:L204" si="80">SUMIFS(I$16:I$49,$A$16:$A$49,$E189)</f>
        <v>3894.0159999999996</v>
      </c>
      <c r="J189" s="10">
        <f t="shared" si="80"/>
        <v>5827.3859999999986</v>
      </c>
      <c r="K189" s="10">
        <f t="shared" si="80"/>
        <v>4812.3759999999993</v>
      </c>
      <c r="L189" s="10">
        <f t="shared" si="80"/>
        <v>6153.4679999999989</v>
      </c>
      <c r="M189" s="41">
        <f t="shared" si="78"/>
        <v>20687.245999999999</v>
      </c>
      <c r="N189" s="24">
        <v>319056</v>
      </c>
      <c r="O189" s="24">
        <f t="shared" si="79"/>
        <v>-298368.75400000002</v>
      </c>
      <c r="S189" s="41">
        <v>319056</v>
      </c>
      <c r="T189" s="9">
        <f>1325+23+703</f>
        <v>2051</v>
      </c>
      <c r="U189" s="24">
        <f>M189-S189</f>
        <v>-298368.75400000002</v>
      </c>
      <c r="V189" s="24"/>
    </row>
    <row r="190" spans="5:22" ht="18" hidden="1" customHeight="1" x14ac:dyDescent="0.2">
      <c r="E190" s="10" t="s">
        <v>77</v>
      </c>
      <c r="I190" s="10">
        <f t="shared" si="80"/>
        <v>0</v>
      </c>
      <c r="J190" s="10">
        <f t="shared" si="80"/>
        <v>0</v>
      </c>
      <c r="K190" s="10">
        <f t="shared" si="80"/>
        <v>0</v>
      </c>
      <c r="L190" s="10">
        <f t="shared" si="80"/>
        <v>0</v>
      </c>
      <c r="M190" s="41">
        <f t="shared" si="78"/>
        <v>0</v>
      </c>
      <c r="N190" s="24">
        <v>19161</v>
      </c>
      <c r="O190" s="24">
        <f t="shared" si="79"/>
        <v>-19161</v>
      </c>
    </row>
    <row r="191" spans="5:22" ht="18" hidden="1" customHeight="1" x14ac:dyDescent="0.2">
      <c r="E191" s="10" t="s">
        <v>75</v>
      </c>
      <c r="I191" s="10">
        <f t="shared" si="80"/>
        <v>0</v>
      </c>
      <c r="J191" s="10">
        <f t="shared" si="80"/>
        <v>0</v>
      </c>
      <c r="K191" s="10">
        <f t="shared" si="80"/>
        <v>0</v>
      </c>
      <c r="L191" s="10">
        <f t="shared" si="80"/>
        <v>0</v>
      </c>
      <c r="M191" s="41">
        <f t="shared" si="78"/>
        <v>0</v>
      </c>
      <c r="N191" s="24">
        <v>20716</v>
      </c>
      <c r="O191" s="24">
        <f t="shared" si="79"/>
        <v>-20716</v>
      </c>
    </row>
    <row r="192" spans="5:22" ht="18" hidden="1" customHeight="1" x14ac:dyDescent="0.2">
      <c r="E192" s="10" t="s">
        <v>79</v>
      </c>
      <c r="I192" s="10">
        <f t="shared" si="80"/>
        <v>0</v>
      </c>
      <c r="J192" s="10">
        <f t="shared" si="80"/>
        <v>0</v>
      </c>
      <c r="K192" s="10">
        <f t="shared" si="80"/>
        <v>0</v>
      </c>
      <c r="L192" s="10">
        <f t="shared" si="80"/>
        <v>0</v>
      </c>
      <c r="M192" s="41">
        <f t="shared" si="78"/>
        <v>0</v>
      </c>
      <c r="N192" s="24">
        <v>18981</v>
      </c>
      <c r="O192" s="24">
        <f t="shared" si="79"/>
        <v>-18981</v>
      </c>
    </row>
    <row r="193" spans="5:17" ht="18" hidden="1" customHeight="1" x14ac:dyDescent="0.2">
      <c r="E193" s="10" t="s">
        <v>81</v>
      </c>
      <c r="I193" s="10">
        <f t="shared" si="80"/>
        <v>0</v>
      </c>
      <c r="J193" s="10">
        <f t="shared" si="80"/>
        <v>0</v>
      </c>
      <c r="K193" s="10">
        <f t="shared" si="80"/>
        <v>0</v>
      </c>
      <c r="L193" s="10">
        <f t="shared" si="80"/>
        <v>0</v>
      </c>
      <c r="M193" s="41">
        <f t="shared" si="78"/>
        <v>0</v>
      </c>
      <c r="N193" s="24">
        <v>18580</v>
      </c>
      <c r="O193" s="24">
        <f t="shared" si="79"/>
        <v>-18580</v>
      </c>
    </row>
    <row r="194" spans="5:17" ht="18" hidden="1" customHeight="1" x14ac:dyDescent="0.2">
      <c r="E194" s="10" t="s">
        <v>84</v>
      </c>
      <c r="I194" s="10">
        <f t="shared" si="80"/>
        <v>0</v>
      </c>
      <c r="J194" s="10">
        <f t="shared" si="80"/>
        <v>0</v>
      </c>
      <c r="K194" s="10">
        <f t="shared" si="80"/>
        <v>0</v>
      </c>
      <c r="L194" s="10">
        <f t="shared" si="80"/>
        <v>0</v>
      </c>
      <c r="M194" s="41">
        <f t="shared" si="78"/>
        <v>0</v>
      </c>
      <c r="N194" s="24">
        <v>20129</v>
      </c>
      <c r="O194" s="24">
        <f t="shared" si="79"/>
        <v>-20129</v>
      </c>
    </row>
    <row r="195" spans="5:17" ht="18" hidden="1" customHeight="1" x14ac:dyDescent="0.2">
      <c r="E195" s="10" t="s">
        <v>86</v>
      </c>
      <c r="I195" s="10">
        <f t="shared" si="80"/>
        <v>0</v>
      </c>
      <c r="J195" s="10">
        <f t="shared" si="80"/>
        <v>0</v>
      </c>
      <c r="K195" s="10">
        <f t="shared" si="80"/>
        <v>0</v>
      </c>
      <c r="L195" s="10">
        <f t="shared" si="80"/>
        <v>0</v>
      </c>
      <c r="M195" s="41">
        <f t="shared" si="78"/>
        <v>0</v>
      </c>
      <c r="N195" s="24">
        <v>21769</v>
      </c>
      <c r="O195" s="24">
        <f t="shared" si="79"/>
        <v>-21769</v>
      </c>
    </row>
    <row r="196" spans="5:17" ht="18" hidden="1" customHeight="1" x14ac:dyDescent="0.2">
      <c r="E196" s="10" t="s">
        <v>88</v>
      </c>
      <c r="I196" s="10">
        <f t="shared" si="80"/>
        <v>0</v>
      </c>
      <c r="J196" s="10">
        <f t="shared" si="80"/>
        <v>0</v>
      </c>
      <c r="K196" s="10">
        <f t="shared" si="80"/>
        <v>0</v>
      </c>
      <c r="L196" s="10">
        <f t="shared" si="80"/>
        <v>0</v>
      </c>
      <c r="M196" s="41">
        <f t="shared" si="78"/>
        <v>0</v>
      </c>
      <c r="N196" s="24">
        <v>20152</v>
      </c>
      <c r="O196" s="24">
        <f t="shared" si="79"/>
        <v>-20152</v>
      </c>
    </row>
    <row r="197" spans="5:17" ht="18" hidden="1" customHeight="1" x14ac:dyDescent="0.2">
      <c r="E197" s="10" t="s">
        <v>90</v>
      </c>
      <c r="I197" s="10">
        <f t="shared" si="80"/>
        <v>0</v>
      </c>
      <c r="J197" s="10">
        <f t="shared" si="80"/>
        <v>0</v>
      </c>
      <c r="K197" s="10">
        <f t="shared" si="80"/>
        <v>0</v>
      </c>
      <c r="L197" s="10">
        <f t="shared" si="80"/>
        <v>0</v>
      </c>
      <c r="M197" s="41">
        <f t="shared" si="78"/>
        <v>0</v>
      </c>
      <c r="N197" s="24">
        <v>18060</v>
      </c>
      <c r="O197" s="24">
        <f t="shared" si="79"/>
        <v>-18060</v>
      </c>
    </row>
    <row r="198" spans="5:17" ht="18" hidden="1" customHeight="1" x14ac:dyDescent="0.2">
      <c r="E198" s="10" t="s">
        <v>92</v>
      </c>
      <c r="I198" s="10">
        <f t="shared" si="80"/>
        <v>0</v>
      </c>
      <c r="J198" s="10">
        <f t="shared" si="80"/>
        <v>0</v>
      </c>
      <c r="K198" s="10">
        <f t="shared" si="80"/>
        <v>0</v>
      </c>
      <c r="L198" s="10">
        <f t="shared" si="80"/>
        <v>0</v>
      </c>
      <c r="M198" s="41">
        <f t="shared" si="78"/>
        <v>0</v>
      </c>
      <c r="N198" s="24">
        <v>23706</v>
      </c>
      <c r="O198" s="24">
        <f t="shared" si="79"/>
        <v>-23706</v>
      </c>
    </row>
    <row r="199" spans="5:17" ht="18" hidden="1" customHeight="1" x14ac:dyDescent="0.2">
      <c r="E199" s="10" t="s">
        <v>94</v>
      </c>
      <c r="I199" s="10">
        <f t="shared" si="80"/>
        <v>0</v>
      </c>
      <c r="J199" s="10">
        <f t="shared" si="80"/>
        <v>0</v>
      </c>
      <c r="K199" s="10">
        <f t="shared" si="80"/>
        <v>0</v>
      </c>
      <c r="L199" s="10">
        <f t="shared" si="80"/>
        <v>0</v>
      </c>
      <c r="M199" s="41">
        <f t="shared" si="78"/>
        <v>0</v>
      </c>
      <c r="N199" s="24">
        <v>16809</v>
      </c>
      <c r="O199" s="24">
        <f t="shared" si="79"/>
        <v>-16809</v>
      </c>
    </row>
    <row r="200" spans="5:17" ht="18" hidden="1" customHeight="1" x14ac:dyDescent="0.2">
      <c r="E200" s="10" t="s">
        <v>96</v>
      </c>
      <c r="I200" s="10">
        <f t="shared" si="80"/>
        <v>0</v>
      </c>
      <c r="J200" s="10">
        <f t="shared" si="80"/>
        <v>0</v>
      </c>
      <c r="K200" s="10">
        <f t="shared" si="80"/>
        <v>0</v>
      </c>
      <c r="L200" s="10">
        <f t="shared" si="80"/>
        <v>0</v>
      </c>
      <c r="M200" s="41">
        <f t="shared" si="78"/>
        <v>0</v>
      </c>
      <c r="N200" s="24">
        <v>17482</v>
      </c>
      <c r="O200" s="24">
        <f t="shared" si="79"/>
        <v>-17482</v>
      </c>
    </row>
    <row r="201" spans="5:17" ht="18" hidden="1" customHeight="1" x14ac:dyDescent="0.2">
      <c r="E201" s="10" t="s">
        <v>98</v>
      </c>
      <c r="I201" s="10">
        <f t="shared" si="80"/>
        <v>0</v>
      </c>
      <c r="J201" s="10">
        <f t="shared" si="80"/>
        <v>0</v>
      </c>
      <c r="K201" s="10">
        <f t="shared" si="80"/>
        <v>0</v>
      </c>
      <c r="L201" s="10">
        <f t="shared" si="80"/>
        <v>0</v>
      </c>
      <c r="M201" s="41">
        <f t="shared" si="78"/>
        <v>0</v>
      </c>
      <c r="N201" s="24">
        <v>19413</v>
      </c>
      <c r="O201" s="24">
        <f t="shared" si="79"/>
        <v>-19413</v>
      </c>
    </row>
    <row r="202" spans="5:17" ht="18" hidden="1" customHeight="1" x14ac:dyDescent="0.2">
      <c r="E202" s="10" t="s">
        <v>100</v>
      </c>
      <c r="I202" s="10">
        <f t="shared" si="80"/>
        <v>0</v>
      </c>
      <c r="J202" s="10">
        <f t="shared" si="80"/>
        <v>0</v>
      </c>
      <c r="K202" s="10">
        <f t="shared" si="80"/>
        <v>0</v>
      </c>
      <c r="L202" s="10">
        <f t="shared" si="80"/>
        <v>0</v>
      </c>
      <c r="M202" s="41">
        <f t="shared" si="78"/>
        <v>0</v>
      </c>
      <c r="N202" s="24">
        <v>18983</v>
      </c>
      <c r="O202" s="24">
        <f t="shared" si="79"/>
        <v>-18983</v>
      </c>
      <c r="P202" s="24"/>
      <c r="Q202" s="24"/>
    </row>
    <row r="203" spans="5:17" ht="18" hidden="1" customHeight="1" x14ac:dyDescent="0.2">
      <c r="E203" s="10" t="s">
        <v>102</v>
      </c>
      <c r="I203" s="10">
        <f t="shared" si="80"/>
        <v>0</v>
      </c>
      <c r="J203" s="10">
        <f t="shared" si="80"/>
        <v>0</v>
      </c>
      <c r="K203" s="10">
        <f t="shared" si="80"/>
        <v>0</v>
      </c>
      <c r="L203" s="10">
        <f t="shared" si="80"/>
        <v>0</v>
      </c>
      <c r="M203" s="41">
        <f t="shared" si="78"/>
        <v>0</v>
      </c>
      <c r="N203" s="24">
        <v>21568</v>
      </c>
      <c r="O203" s="24">
        <f t="shared" si="79"/>
        <v>-21568</v>
      </c>
    </row>
    <row r="204" spans="5:17" ht="18" hidden="1" customHeight="1" x14ac:dyDescent="0.2">
      <c r="E204" s="10" t="s">
        <v>104</v>
      </c>
      <c r="I204" s="10">
        <f t="shared" si="80"/>
        <v>0</v>
      </c>
      <c r="J204" s="10">
        <f t="shared" si="80"/>
        <v>0</v>
      </c>
      <c r="K204" s="10">
        <f t="shared" si="80"/>
        <v>0</v>
      </c>
      <c r="L204" s="10">
        <f t="shared" si="80"/>
        <v>0</v>
      </c>
      <c r="M204" s="24">
        <f t="shared" si="78"/>
        <v>0</v>
      </c>
      <c r="N204" s="24">
        <v>32647</v>
      </c>
      <c r="O204" s="24">
        <f t="shared" si="79"/>
        <v>-32647</v>
      </c>
    </row>
    <row r="205" spans="5:17" ht="18" hidden="1" customHeight="1" x14ac:dyDescent="0.2">
      <c r="M205" s="24"/>
    </row>
    <row r="206" spans="5:17" ht="18" hidden="1" customHeight="1" x14ac:dyDescent="0.2">
      <c r="E206" s="10" t="s">
        <v>106</v>
      </c>
      <c r="I206" s="10">
        <f t="shared" ref="I206:L221" si="81">SUMIFS(I$16:I$49,$A$16:$A$49,$E206)</f>
        <v>0</v>
      </c>
      <c r="J206" s="10">
        <f t="shared" si="81"/>
        <v>0</v>
      </c>
      <c r="K206" s="10">
        <f t="shared" si="81"/>
        <v>0</v>
      </c>
      <c r="L206" s="10">
        <f t="shared" si="81"/>
        <v>0</v>
      </c>
      <c r="M206" s="24">
        <f t="shared" ref="M206:M221" si="82">SUM(I206:L206)</f>
        <v>0</v>
      </c>
      <c r="N206" s="24">
        <v>42580</v>
      </c>
      <c r="O206" s="24">
        <f t="shared" si="79"/>
        <v>-42580</v>
      </c>
    </row>
    <row r="207" spans="5:17" ht="18" hidden="1" customHeight="1" x14ac:dyDescent="0.2">
      <c r="E207" s="10" t="s">
        <v>112</v>
      </c>
      <c r="I207" s="10">
        <f t="shared" si="81"/>
        <v>0</v>
      </c>
      <c r="J207" s="10">
        <f t="shared" si="81"/>
        <v>0</v>
      </c>
      <c r="K207" s="10">
        <f t="shared" si="81"/>
        <v>0</v>
      </c>
      <c r="L207" s="10">
        <f t="shared" si="81"/>
        <v>0</v>
      </c>
      <c r="M207" s="24">
        <f t="shared" si="82"/>
        <v>0</v>
      </c>
      <c r="O207" s="24">
        <f t="shared" si="79"/>
        <v>0</v>
      </c>
    </row>
    <row r="208" spans="5:17" ht="18" hidden="1" customHeight="1" x14ac:dyDescent="0.2">
      <c r="E208" s="10" t="s">
        <v>113</v>
      </c>
      <c r="I208" s="10">
        <f t="shared" si="81"/>
        <v>0</v>
      </c>
      <c r="J208" s="10">
        <f t="shared" si="81"/>
        <v>0</v>
      </c>
      <c r="K208" s="10">
        <f t="shared" si="81"/>
        <v>0</v>
      </c>
      <c r="L208" s="10">
        <f t="shared" si="81"/>
        <v>0</v>
      </c>
      <c r="M208" s="24">
        <f t="shared" si="82"/>
        <v>0</v>
      </c>
      <c r="O208" s="24">
        <f t="shared" si="79"/>
        <v>0</v>
      </c>
    </row>
    <row r="209" spans="5:15" ht="18" hidden="1" customHeight="1" x14ac:dyDescent="0.2">
      <c r="E209" s="10" t="s">
        <v>114</v>
      </c>
      <c r="I209" s="10">
        <f t="shared" si="81"/>
        <v>0</v>
      </c>
      <c r="J209" s="10">
        <f t="shared" si="81"/>
        <v>0</v>
      </c>
      <c r="K209" s="10">
        <f t="shared" si="81"/>
        <v>0</v>
      </c>
      <c r="L209" s="10">
        <f t="shared" si="81"/>
        <v>0</v>
      </c>
      <c r="M209" s="24">
        <f t="shared" si="82"/>
        <v>0</v>
      </c>
      <c r="N209" s="24"/>
      <c r="O209" s="24">
        <f t="shared" si="79"/>
        <v>0</v>
      </c>
    </row>
    <row r="210" spans="5:15" ht="18" hidden="1" customHeight="1" x14ac:dyDescent="0.2">
      <c r="E210" s="10" t="s">
        <v>82</v>
      </c>
      <c r="I210" s="10">
        <f t="shared" si="81"/>
        <v>0</v>
      </c>
      <c r="J210" s="10">
        <f t="shared" si="81"/>
        <v>0</v>
      </c>
      <c r="K210" s="10">
        <f t="shared" si="81"/>
        <v>0</v>
      </c>
      <c r="L210" s="10">
        <f t="shared" si="81"/>
        <v>0</v>
      </c>
      <c r="M210" s="24">
        <f t="shared" si="82"/>
        <v>0</v>
      </c>
      <c r="N210" s="24">
        <v>23604</v>
      </c>
      <c r="O210" s="24">
        <f t="shared" si="79"/>
        <v>-23604</v>
      </c>
    </row>
    <row r="211" spans="5:15" ht="18" hidden="1" customHeight="1" x14ac:dyDescent="0.2">
      <c r="E211" s="10" t="s">
        <v>115</v>
      </c>
      <c r="I211" s="10">
        <f t="shared" si="81"/>
        <v>0</v>
      </c>
      <c r="J211" s="10">
        <f t="shared" si="81"/>
        <v>0</v>
      </c>
      <c r="K211" s="10">
        <f t="shared" si="81"/>
        <v>0</v>
      </c>
      <c r="L211" s="10">
        <f t="shared" si="81"/>
        <v>0</v>
      </c>
      <c r="M211" s="24">
        <f t="shared" si="82"/>
        <v>0</v>
      </c>
      <c r="O211" s="24">
        <f t="shared" si="79"/>
        <v>0</v>
      </c>
    </row>
    <row r="212" spans="5:15" ht="18" hidden="1" customHeight="1" x14ac:dyDescent="0.2">
      <c r="E212" s="10" t="s">
        <v>116</v>
      </c>
      <c r="I212" s="10">
        <f t="shared" si="81"/>
        <v>0</v>
      </c>
      <c r="J212" s="10">
        <f t="shared" si="81"/>
        <v>0</v>
      </c>
      <c r="K212" s="10">
        <f t="shared" si="81"/>
        <v>0</v>
      </c>
      <c r="L212" s="10">
        <f t="shared" si="81"/>
        <v>0</v>
      </c>
      <c r="M212" s="24">
        <f t="shared" si="82"/>
        <v>0</v>
      </c>
      <c r="O212" s="24">
        <f t="shared" si="79"/>
        <v>0</v>
      </c>
    </row>
    <row r="213" spans="5:15" ht="18" hidden="1" customHeight="1" x14ac:dyDescent="0.2">
      <c r="E213" s="10" t="s">
        <v>117</v>
      </c>
      <c r="I213" s="10">
        <f t="shared" si="81"/>
        <v>0</v>
      </c>
      <c r="J213" s="10">
        <f t="shared" si="81"/>
        <v>0</v>
      </c>
      <c r="K213" s="10">
        <f t="shared" si="81"/>
        <v>0</v>
      </c>
      <c r="L213" s="10">
        <f t="shared" si="81"/>
        <v>0</v>
      </c>
      <c r="M213" s="24">
        <f t="shared" si="82"/>
        <v>0</v>
      </c>
      <c r="O213" s="24">
        <f t="shared" si="79"/>
        <v>0</v>
      </c>
    </row>
    <row r="214" spans="5:15" ht="18" hidden="1" customHeight="1" x14ac:dyDescent="0.2">
      <c r="E214" s="10" t="s">
        <v>118</v>
      </c>
      <c r="I214" s="10">
        <f t="shared" si="81"/>
        <v>0</v>
      </c>
      <c r="J214" s="10">
        <f t="shared" si="81"/>
        <v>0</v>
      </c>
      <c r="K214" s="10">
        <f t="shared" si="81"/>
        <v>0</v>
      </c>
      <c r="L214" s="10">
        <f t="shared" si="81"/>
        <v>0</v>
      </c>
      <c r="M214" s="24">
        <f t="shared" si="82"/>
        <v>0</v>
      </c>
      <c r="O214" s="24">
        <f t="shared" si="79"/>
        <v>0</v>
      </c>
    </row>
    <row r="215" spans="5:15" ht="18" hidden="1" customHeight="1" x14ac:dyDescent="0.2">
      <c r="E215" s="10" t="s">
        <v>119</v>
      </c>
      <c r="I215" s="10">
        <f t="shared" si="81"/>
        <v>0</v>
      </c>
      <c r="J215" s="10">
        <f t="shared" si="81"/>
        <v>0</v>
      </c>
      <c r="K215" s="10">
        <f t="shared" si="81"/>
        <v>0</v>
      </c>
      <c r="L215" s="10">
        <f t="shared" si="81"/>
        <v>0</v>
      </c>
      <c r="M215" s="24">
        <f t="shared" si="82"/>
        <v>0</v>
      </c>
      <c r="O215" s="24">
        <f t="shared" si="79"/>
        <v>0</v>
      </c>
    </row>
    <row r="216" spans="5:15" ht="18" hidden="1" customHeight="1" x14ac:dyDescent="0.2">
      <c r="E216" s="10" t="s">
        <v>120</v>
      </c>
      <c r="I216" s="10">
        <f t="shared" si="81"/>
        <v>0</v>
      </c>
      <c r="J216" s="10">
        <f t="shared" si="81"/>
        <v>0</v>
      </c>
      <c r="K216" s="10">
        <f t="shared" si="81"/>
        <v>0</v>
      </c>
      <c r="L216" s="10">
        <f t="shared" si="81"/>
        <v>0</v>
      </c>
      <c r="M216" s="24">
        <f t="shared" si="82"/>
        <v>0</v>
      </c>
      <c r="O216" s="24">
        <f t="shared" si="79"/>
        <v>0</v>
      </c>
    </row>
    <row r="217" spans="5:15" ht="18" hidden="1" customHeight="1" x14ac:dyDescent="0.2">
      <c r="E217" s="10" t="s">
        <v>121</v>
      </c>
      <c r="I217" s="10">
        <f t="shared" si="81"/>
        <v>0</v>
      </c>
      <c r="J217" s="10">
        <f t="shared" si="81"/>
        <v>0</v>
      </c>
      <c r="K217" s="10">
        <f t="shared" si="81"/>
        <v>0</v>
      </c>
      <c r="L217" s="10">
        <f t="shared" si="81"/>
        <v>0</v>
      </c>
      <c r="M217" s="24">
        <f t="shared" si="82"/>
        <v>0</v>
      </c>
      <c r="O217" s="24">
        <f t="shared" si="79"/>
        <v>0</v>
      </c>
    </row>
    <row r="218" spans="5:15" ht="18" hidden="1" customHeight="1" x14ac:dyDescent="0.2">
      <c r="E218" s="10" t="s">
        <v>122</v>
      </c>
      <c r="I218" s="10">
        <f t="shared" si="81"/>
        <v>0</v>
      </c>
      <c r="J218" s="10">
        <f t="shared" si="81"/>
        <v>0</v>
      </c>
      <c r="K218" s="10">
        <f t="shared" si="81"/>
        <v>0</v>
      </c>
      <c r="L218" s="10">
        <f t="shared" si="81"/>
        <v>0</v>
      </c>
      <c r="M218" s="24">
        <f t="shared" si="82"/>
        <v>0</v>
      </c>
      <c r="O218" s="24">
        <f t="shared" si="79"/>
        <v>0</v>
      </c>
    </row>
    <row r="219" spans="5:15" ht="18" hidden="1" customHeight="1" x14ac:dyDescent="0.2">
      <c r="E219" s="10" t="s">
        <v>123</v>
      </c>
      <c r="I219" s="10">
        <f t="shared" si="81"/>
        <v>0</v>
      </c>
      <c r="J219" s="10">
        <f t="shared" si="81"/>
        <v>0</v>
      </c>
      <c r="K219" s="10">
        <f t="shared" si="81"/>
        <v>0</v>
      </c>
      <c r="L219" s="10">
        <f t="shared" si="81"/>
        <v>0</v>
      </c>
      <c r="M219" s="24">
        <f t="shared" si="82"/>
        <v>0</v>
      </c>
      <c r="O219" s="24">
        <f t="shared" si="79"/>
        <v>0</v>
      </c>
    </row>
    <row r="220" spans="5:15" ht="18" hidden="1" customHeight="1" x14ac:dyDescent="0.2">
      <c r="E220" s="10" t="s">
        <v>124</v>
      </c>
      <c r="I220" s="10">
        <f t="shared" si="81"/>
        <v>0</v>
      </c>
      <c r="J220" s="10">
        <f t="shared" si="81"/>
        <v>0</v>
      </c>
      <c r="K220" s="10">
        <f t="shared" si="81"/>
        <v>0</v>
      </c>
      <c r="L220" s="10">
        <f t="shared" si="81"/>
        <v>0</v>
      </c>
      <c r="M220" s="24">
        <f t="shared" si="82"/>
        <v>0</v>
      </c>
      <c r="O220" s="24">
        <f t="shared" si="79"/>
        <v>0</v>
      </c>
    </row>
    <row r="221" spans="5:15" ht="18" hidden="1" customHeight="1" x14ac:dyDescent="0.2">
      <c r="E221" s="10" t="s">
        <v>125</v>
      </c>
      <c r="I221" s="10">
        <f t="shared" si="81"/>
        <v>0</v>
      </c>
      <c r="J221" s="10">
        <f t="shared" si="81"/>
        <v>0</v>
      </c>
      <c r="K221" s="10">
        <f t="shared" si="81"/>
        <v>0</v>
      </c>
      <c r="L221" s="10">
        <f t="shared" si="81"/>
        <v>0</v>
      </c>
      <c r="M221" s="24">
        <f t="shared" si="82"/>
        <v>0</v>
      </c>
      <c r="O221" s="24">
        <f t="shared" si="79"/>
        <v>0</v>
      </c>
    </row>
  </sheetData>
  <mergeCells count="90">
    <mergeCell ref="B83:C83"/>
    <mergeCell ref="B84:C84"/>
    <mergeCell ref="B85:C85"/>
    <mergeCell ref="B86:C86"/>
    <mergeCell ref="B82:C82"/>
    <mergeCell ref="B79:C79"/>
    <mergeCell ref="B80:C80"/>
    <mergeCell ref="B71:C71"/>
    <mergeCell ref="B72:C72"/>
    <mergeCell ref="B73:C73"/>
    <mergeCell ref="B74:C74"/>
    <mergeCell ref="B75:C75"/>
    <mergeCell ref="B81:C81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6:C76"/>
    <mergeCell ref="B77:C77"/>
    <mergeCell ref="B78:C78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C7:R7"/>
    <mergeCell ref="B8:C10"/>
    <mergeCell ref="D8:D10"/>
    <mergeCell ref="E8:G8"/>
    <mergeCell ref="H8:H10"/>
    <mergeCell ref="I8:L9"/>
    <mergeCell ref="N8:Q9"/>
    <mergeCell ref="G9:G10"/>
    <mergeCell ref="C6:R6"/>
    <mergeCell ref="B1:R1"/>
    <mergeCell ref="B2:R2"/>
    <mergeCell ref="C3:R3"/>
    <mergeCell ref="C4:R4"/>
    <mergeCell ref="C5:R5"/>
  </mergeCells>
  <pageMargins left="1.1499999999999999" right="0.25" top="0.5" bottom="0.75" header="0.5" footer="0.5"/>
  <pageSetup paperSize="5" scale="70" orientation="landscape" horizontalDpi="0" verticalDpi="0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V221"/>
  <sheetViews>
    <sheetView showGridLines="0" zoomScale="85" zoomScaleNormal="85" workbookViewId="0">
      <pane xSplit="4" ySplit="11" topLeftCell="E33" activePane="bottomRight" state="frozen"/>
      <selection activeCell="E24" sqref="E24"/>
      <selection pane="topRight" activeCell="E24" sqref="E24"/>
      <selection pane="bottomLeft" activeCell="E24" sqref="E24"/>
      <selection pane="bottomRight" activeCell="I36" sqref="I36"/>
    </sheetView>
  </sheetViews>
  <sheetFormatPr defaultRowHeight="18" customHeight="1" x14ac:dyDescent="0.2"/>
  <cols>
    <col min="1" max="1" width="16.28515625" style="10" hidden="1" customWidth="1"/>
    <col min="2" max="2" width="36.5703125" style="10" bestFit="1" customWidth="1"/>
    <col min="3" max="3" width="21.28515625" style="10" customWidth="1"/>
    <col min="4" max="4" width="22.140625" style="34" customWidth="1"/>
    <col min="5" max="5" width="17.42578125" style="10" customWidth="1"/>
    <col min="6" max="6" width="17.85546875" style="10" customWidth="1"/>
    <col min="7" max="7" width="22.28515625" style="10" customWidth="1"/>
    <col min="8" max="8" width="13.7109375" style="35" customWidth="1"/>
    <col min="9" max="9" width="12.140625" style="10" customWidth="1"/>
    <col min="10" max="11" width="14.140625" style="10" bestFit="1" customWidth="1"/>
    <col min="12" max="12" width="11.7109375" style="10" customWidth="1"/>
    <col min="13" max="13" width="13.5703125" style="10" customWidth="1"/>
    <col min="14" max="14" width="11.5703125" style="10" customWidth="1"/>
    <col min="15" max="15" width="11.28515625" style="10" customWidth="1"/>
    <col min="16" max="17" width="12.5703125" style="10" customWidth="1"/>
    <col min="18" max="18" width="13.5703125" style="8" customWidth="1"/>
    <col min="19" max="19" width="16.5703125" style="10" customWidth="1"/>
    <col min="20" max="20" width="11.85546875" style="8" customWidth="1"/>
    <col min="21" max="21" width="12.28515625" style="10" customWidth="1"/>
    <col min="22" max="22" width="13.140625" style="10" customWidth="1"/>
    <col min="23" max="257" width="9.140625" style="10"/>
    <col min="258" max="258" width="36.5703125" style="10" bestFit="1" customWidth="1"/>
    <col min="259" max="259" width="21.28515625" style="10" customWidth="1"/>
    <col min="260" max="260" width="20.85546875" style="10" bestFit="1" customWidth="1"/>
    <col min="261" max="261" width="14.85546875" style="10" bestFit="1" customWidth="1"/>
    <col min="262" max="262" width="14.140625" style="10" bestFit="1" customWidth="1"/>
    <col min="263" max="264" width="11.42578125" style="10" bestFit="1" customWidth="1"/>
    <col min="265" max="268" width="9.5703125" style="10" bestFit="1" customWidth="1"/>
    <col min="269" max="269" width="14.42578125" style="10" bestFit="1" customWidth="1"/>
    <col min="270" max="273" width="8.42578125" style="10" bestFit="1" customWidth="1"/>
    <col min="274" max="274" width="18" style="10" bestFit="1" customWidth="1"/>
    <col min="275" max="513" width="9.140625" style="10"/>
    <col min="514" max="514" width="36.5703125" style="10" bestFit="1" customWidth="1"/>
    <col min="515" max="515" width="21.28515625" style="10" customWidth="1"/>
    <col min="516" max="516" width="20.85546875" style="10" bestFit="1" customWidth="1"/>
    <col min="517" max="517" width="14.85546875" style="10" bestFit="1" customWidth="1"/>
    <col min="518" max="518" width="14.140625" style="10" bestFit="1" customWidth="1"/>
    <col min="519" max="520" width="11.42578125" style="10" bestFit="1" customWidth="1"/>
    <col min="521" max="524" width="9.5703125" style="10" bestFit="1" customWidth="1"/>
    <col min="525" max="525" width="14.42578125" style="10" bestFit="1" customWidth="1"/>
    <col min="526" max="529" width="8.42578125" style="10" bestFit="1" customWidth="1"/>
    <col min="530" max="530" width="18" style="10" bestFit="1" customWidth="1"/>
    <col min="531" max="769" width="9.140625" style="10"/>
    <col min="770" max="770" width="36.5703125" style="10" bestFit="1" customWidth="1"/>
    <col min="771" max="771" width="21.28515625" style="10" customWidth="1"/>
    <col min="772" max="772" width="20.85546875" style="10" bestFit="1" customWidth="1"/>
    <col min="773" max="773" width="14.85546875" style="10" bestFit="1" customWidth="1"/>
    <col min="774" max="774" width="14.140625" style="10" bestFit="1" customWidth="1"/>
    <col min="775" max="776" width="11.42578125" style="10" bestFit="1" customWidth="1"/>
    <col min="777" max="780" width="9.5703125" style="10" bestFit="1" customWidth="1"/>
    <col min="781" max="781" width="14.42578125" style="10" bestFit="1" customWidth="1"/>
    <col min="782" max="785" width="8.42578125" style="10" bestFit="1" customWidth="1"/>
    <col min="786" max="786" width="18" style="10" bestFit="1" customWidth="1"/>
    <col min="787" max="1025" width="9.140625" style="10"/>
    <col min="1026" max="1026" width="36.5703125" style="10" bestFit="1" customWidth="1"/>
    <col min="1027" max="1027" width="21.28515625" style="10" customWidth="1"/>
    <col min="1028" max="1028" width="20.85546875" style="10" bestFit="1" customWidth="1"/>
    <col min="1029" max="1029" width="14.85546875" style="10" bestFit="1" customWidth="1"/>
    <col min="1030" max="1030" width="14.140625" style="10" bestFit="1" customWidth="1"/>
    <col min="1031" max="1032" width="11.42578125" style="10" bestFit="1" customWidth="1"/>
    <col min="1033" max="1036" width="9.5703125" style="10" bestFit="1" customWidth="1"/>
    <col min="1037" max="1037" width="14.42578125" style="10" bestFit="1" customWidth="1"/>
    <col min="1038" max="1041" width="8.42578125" style="10" bestFit="1" customWidth="1"/>
    <col min="1042" max="1042" width="18" style="10" bestFit="1" customWidth="1"/>
    <col min="1043" max="1281" width="9.140625" style="10"/>
    <col min="1282" max="1282" width="36.5703125" style="10" bestFit="1" customWidth="1"/>
    <col min="1283" max="1283" width="21.28515625" style="10" customWidth="1"/>
    <col min="1284" max="1284" width="20.85546875" style="10" bestFit="1" customWidth="1"/>
    <col min="1285" max="1285" width="14.85546875" style="10" bestFit="1" customWidth="1"/>
    <col min="1286" max="1286" width="14.140625" style="10" bestFit="1" customWidth="1"/>
    <col min="1287" max="1288" width="11.42578125" style="10" bestFit="1" customWidth="1"/>
    <col min="1289" max="1292" width="9.5703125" style="10" bestFit="1" customWidth="1"/>
    <col min="1293" max="1293" width="14.42578125" style="10" bestFit="1" customWidth="1"/>
    <col min="1294" max="1297" width="8.42578125" style="10" bestFit="1" customWidth="1"/>
    <col min="1298" max="1298" width="18" style="10" bestFit="1" customWidth="1"/>
    <col min="1299" max="1537" width="9.140625" style="10"/>
    <col min="1538" max="1538" width="36.5703125" style="10" bestFit="1" customWidth="1"/>
    <col min="1539" max="1539" width="21.28515625" style="10" customWidth="1"/>
    <col min="1540" max="1540" width="20.85546875" style="10" bestFit="1" customWidth="1"/>
    <col min="1541" max="1541" width="14.85546875" style="10" bestFit="1" customWidth="1"/>
    <col min="1542" max="1542" width="14.140625" style="10" bestFit="1" customWidth="1"/>
    <col min="1543" max="1544" width="11.42578125" style="10" bestFit="1" customWidth="1"/>
    <col min="1545" max="1548" width="9.5703125" style="10" bestFit="1" customWidth="1"/>
    <col min="1549" max="1549" width="14.42578125" style="10" bestFit="1" customWidth="1"/>
    <col min="1550" max="1553" width="8.42578125" style="10" bestFit="1" customWidth="1"/>
    <col min="1554" max="1554" width="18" style="10" bestFit="1" customWidth="1"/>
    <col min="1555" max="1793" width="9.140625" style="10"/>
    <col min="1794" max="1794" width="36.5703125" style="10" bestFit="1" customWidth="1"/>
    <col min="1795" max="1795" width="21.28515625" style="10" customWidth="1"/>
    <col min="1796" max="1796" width="20.85546875" style="10" bestFit="1" customWidth="1"/>
    <col min="1797" max="1797" width="14.85546875" style="10" bestFit="1" customWidth="1"/>
    <col min="1798" max="1798" width="14.140625" style="10" bestFit="1" customWidth="1"/>
    <col min="1799" max="1800" width="11.42578125" style="10" bestFit="1" customWidth="1"/>
    <col min="1801" max="1804" width="9.5703125" style="10" bestFit="1" customWidth="1"/>
    <col min="1805" max="1805" width="14.42578125" style="10" bestFit="1" customWidth="1"/>
    <col min="1806" max="1809" width="8.42578125" style="10" bestFit="1" customWidth="1"/>
    <col min="1810" max="1810" width="18" style="10" bestFit="1" customWidth="1"/>
    <col min="1811" max="2049" width="9.140625" style="10"/>
    <col min="2050" max="2050" width="36.5703125" style="10" bestFit="1" customWidth="1"/>
    <col min="2051" max="2051" width="21.28515625" style="10" customWidth="1"/>
    <col min="2052" max="2052" width="20.85546875" style="10" bestFit="1" customWidth="1"/>
    <col min="2053" max="2053" width="14.85546875" style="10" bestFit="1" customWidth="1"/>
    <col min="2054" max="2054" width="14.140625" style="10" bestFit="1" customWidth="1"/>
    <col min="2055" max="2056" width="11.42578125" style="10" bestFit="1" customWidth="1"/>
    <col min="2057" max="2060" width="9.5703125" style="10" bestFit="1" customWidth="1"/>
    <col min="2061" max="2061" width="14.42578125" style="10" bestFit="1" customWidth="1"/>
    <col min="2062" max="2065" width="8.42578125" style="10" bestFit="1" customWidth="1"/>
    <col min="2066" max="2066" width="18" style="10" bestFit="1" customWidth="1"/>
    <col min="2067" max="2305" width="9.140625" style="10"/>
    <col min="2306" max="2306" width="36.5703125" style="10" bestFit="1" customWidth="1"/>
    <col min="2307" max="2307" width="21.28515625" style="10" customWidth="1"/>
    <col min="2308" max="2308" width="20.85546875" style="10" bestFit="1" customWidth="1"/>
    <col min="2309" max="2309" width="14.85546875" style="10" bestFit="1" customWidth="1"/>
    <col min="2310" max="2310" width="14.140625" style="10" bestFit="1" customWidth="1"/>
    <col min="2311" max="2312" width="11.42578125" style="10" bestFit="1" customWidth="1"/>
    <col min="2313" max="2316" width="9.5703125" style="10" bestFit="1" customWidth="1"/>
    <col min="2317" max="2317" width="14.42578125" style="10" bestFit="1" customWidth="1"/>
    <col min="2318" max="2321" width="8.42578125" style="10" bestFit="1" customWidth="1"/>
    <col min="2322" max="2322" width="18" style="10" bestFit="1" customWidth="1"/>
    <col min="2323" max="2561" width="9.140625" style="10"/>
    <col min="2562" max="2562" width="36.5703125" style="10" bestFit="1" customWidth="1"/>
    <col min="2563" max="2563" width="21.28515625" style="10" customWidth="1"/>
    <col min="2564" max="2564" width="20.85546875" style="10" bestFit="1" customWidth="1"/>
    <col min="2565" max="2565" width="14.85546875" style="10" bestFit="1" customWidth="1"/>
    <col min="2566" max="2566" width="14.140625" style="10" bestFit="1" customWidth="1"/>
    <col min="2567" max="2568" width="11.42578125" style="10" bestFit="1" customWidth="1"/>
    <col min="2569" max="2572" width="9.5703125" style="10" bestFit="1" customWidth="1"/>
    <col min="2573" max="2573" width="14.42578125" style="10" bestFit="1" customWidth="1"/>
    <col min="2574" max="2577" width="8.42578125" style="10" bestFit="1" customWidth="1"/>
    <col min="2578" max="2578" width="18" style="10" bestFit="1" customWidth="1"/>
    <col min="2579" max="2817" width="9.140625" style="10"/>
    <col min="2818" max="2818" width="36.5703125" style="10" bestFit="1" customWidth="1"/>
    <col min="2819" max="2819" width="21.28515625" style="10" customWidth="1"/>
    <col min="2820" max="2820" width="20.85546875" style="10" bestFit="1" customWidth="1"/>
    <col min="2821" max="2821" width="14.85546875" style="10" bestFit="1" customWidth="1"/>
    <col min="2822" max="2822" width="14.140625" style="10" bestFit="1" customWidth="1"/>
    <col min="2823" max="2824" width="11.42578125" style="10" bestFit="1" customWidth="1"/>
    <col min="2825" max="2828" width="9.5703125" style="10" bestFit="1" customWidth="1"/>
    <col min="2829" max="2829" width="14.42578125" style="10" bestFit="1" customWidth="1"/>
    <col min="2830" max="2833" width="8.42578125" style="10" bestFit="1" customWidth="1"/>
    <col min="2834" max="2834" width="18" style="10" bestFit="1" customWidth="1"/>
    <col min="2835" max="3073" width="9.140625" style="10"/>
    <col min="3074" max="3074" width="36.5703125" style="10" bestFit="1" customWidth="1"/>
    <col min="3075" max="3075" width="21.28515625" style="10" customWidth="1"/>
    <col min="3076" max="3076" width="20.85546875" style="10" bestFit="1" customWidth="1"/>
    <col min="3077" max="3077" width="14.85546875" style="10" bestFit="1" customWidth="1"/>
    <col min="3078" max="3078" width="14.140625" style="10" bestFit="1" customWidth="1"/>
    <col min="3079" max="3080" width="11.42578125" style="10" bestFit="1" customWidth="1"/>
    <col min="3081" max="3084" width="9.5703125" style="10" bestFit="1" customWidth="1"/>
    <col min="3085" max="3085" width="14.42578125" style="10" bestFit="1" customWidth="1"/>
    <col min="3086" max="3089" width="8.42578125" style="10" bestFit="1" customWidth="1"/>
    <col min="3090" max="3090" width="18" style="10" bestFit="1" customWidth="1"/>
    <col min="3091" max="3329" width="9.140625" style="10"/>
    <col min="3330" max="3330" width="36.5703125" style="10" bestFit="1" customWidth="1"/>
    <col min="3331" max="3331" width="21.28515625" style="10" customWidth="1"/>
    <col min="3332" max="3332" width="20.85546875" style="10" bestFit="1" customWidth="1"/>
    <col min="3333" max="3333" width="14.85546875" style="10" bestFit="1" customWidth="1"/>
    <col min="3334" max="3334" width="14.140625" style="10" bestFit="1" customWidth="1"/>
    <col min="3335" max="3336" width="11.42578125" style="10" bestFit="1" customWidth="1"/>
    <col min="3337" max="3340" width="9.5703125" style="10" bestFit="1" customWidth="1"/>
    <col min="3341" max="3341" width="14.42578125" style="10" bestFit="1" customWidth="1"/>
    <col min="3342" max="3345" width="8.42578125" style="10" bestFit="1" customWidth="1"/>
    <col min="3346" max="3346" width="18" style="10" bestFit="1" customWidth="1"/>
    <col min="3347" max="3585" width="9.140625" style="10"/>
    <col min="3586" max="3586" width="36.5703125" style="10" bestFit="1" customWidth="1"/>
    <col min="3587" max="3587" width="21.28515625" style="10" customWidth="1"/>
    <col min="3588" max="3588" width="20.85546875" style="10" bestFit="1" customWidth="1"/>
    <col min="3589" max="3589" width="14.85546875" style="10" bestFit="1" customWidth="1"/>
    <col min="3590" max="3590" width="14.140625" style="10" bestFit="1" customWidth="1"/>
    <col min="3591" max="3592" width="11.42578125" style="10" bestFit="1" customWidth="1"/>
    <col min="3593" max="3596" width="9.5703125" style="10" bestFit="1" customWidth="1"/>
    <col min="3597" max="3597" width="14.42578125" style="10" bestFit="1" customWidth="1"/>
    <col min="3598" max="3601" width="8.42578125" style="10" bestFit="1" customWidth="1"/>
    <col min="3602" max="3602" width="18" style="10" bestFit="1" customWidth="1"/>
    <col min="3603" max="3841" width="9.140625" style="10"/>
    <col min="3842" max="3842" width="36.5703125" style="10" bestFit="1" customWidth="1"/>
    <col min="3843" max="3843" width="21.28515625" style="10" customWidth="1"/>
    <col min="3844" max="3844" width="20.85546875" style="10" bestFit="1" customWidth="1"/>
    <col min="3845" max="3845" width="14.85546875" style="10" bestFit="1" customWidth="1"/>
    <col min="3846" max="3846" width="14.140625" style="10" bestFit="1" customWidth="1"/>
    <col min="3847" max="3848" width="11.42578125" style="10" bestFit="1" customWidth="1"/>
    <col min="3849" max="3852" width="9.5703125" style="10" bestFit="1" customWidth="1"/>
    <col min="3853" max="3853" width="14.42578125" style="10" bestFit="1" customWidth="1"/>
    <col min="3854" max="3857" width="8.42578125" style="10" bestFit="1" customWidth="1"/>
    <col min="3858" max="3858" width="18" style="10" bestFit="1" customWidth="1"/>
    <col min="3859" max="4097" width="9.140625" style="10"/>
    <col min="4098" max="4098" width="36.5703125" style="10" bestFit="1" customWidth="1"/>
    <col min="4099" max="4099" width="21.28515625" style="10" customWidth="1"/>
    <col min="4100" max="4100" width="20.85546875" style="10" bestFit="1" customWidth="1"/>
    <col min="4101" max="4101" width="14.85546875" style="10" bestFit="1" customWidth="1"/>
    <col min="4102" max="4102" width="14.140625" style="10" bestFit="1" customWidth="1"/>
    <col min="4103" max="4104" width="11.42578125" style="10" bestFit="1" customWidth="1"/>
    <col min="4105" max="4108" width="9.5703125" style="10" bestFit="1" customWidth="1"/>
    <col min="4109" max="4109" width="14.42578125" style="10" bestFit="1" customWidth="1"/>
    <col min="4110" max="4113" width="8.42578125" style="10" bestFit="1" customWidth="1"/>
    <col min="4114" max="4114" width="18" style="10" bestFit="1" customWidth="1"/>
    <col min="4115" max="4353" width="9.140625" style="10"/>
    <col min="4354" max="4354" width="36.5703125" style="10" bestFit="1" customWidth="1"/>
    <col min="4355" max="4355" width="21.28515625" style="10" customWidth="1"/>
    <col min="4356" max="4356" width="20.85546875" style="10" bestFit="1" customWidth="1"/>
    <col min="4357" max="4357" width="14.85546875" style="10" bestFit="1" customWidth="1"/>
    <col min="4358" max="4358" width="14.140625" style="10" bestFit="1" customWidth="1"/>
    <col min="4359" max="4360" width="11.42578125" style="10" bestFit="1" customWidth="1"/>
    <col min="4361" max="4364" width="9.5703125" style="10" bestFit="1" customWidth="1"/>
    <col min="4365" max="4365" width="14.42578125" style="10" bestFit="1" customWidth="1"/>
    <col min="4366" max="4369" width="8.42578125" style="10" bestFit="1" customWidth="1"/>
    <col min="4370" max="4370" width="18" style="10" bestFit="1" customWidth="1"/>
    <col min="4371" max="4609" width="9.140625" style="10"/>
    <col min="4610" max="4610" width="36.5703125" style="10" bestFit="1" customWidth="1"/>
    <col min="4611" max="4611" width="21.28515625" style="10" customWidth="1"/>
    <col min="4612" max="4612" width="20.85546875" style="10" bestFit="1" customWidth="1"/>
    <col min="4613" max="4613" width="14.85546875" style="10" bestFit="1" customWidth="1"/>
    <col min="4614" max="4614" width="14.140625" style="10" bestFit="1" customWidth="1"/>
    <col min="4615" max="4616" width="11.42578125" style="10" bestFit="1" customWidth="1"/>
    <col min="4617" max="4620" width="9.5703125" style="10" bestFit="1" customWidth="1"/>
    <col min="4621" max="4621" width="14.42578125" style="10" bestFit="1" customWidth="1"/>
    <col min="4622" max="4625" width="8.42578125" style="10" bestFit="1" customWidth="1"/>
    <col min="4626" max="4626" width="18" style="10" bestFit="1" customWidth="1"/>
    <col min="4627" max="4865" width="9.140625" style="10"/>
    <col min="4866" max="4866" width="36.5703125" style="10" bestFit="1" customWidth="1"/>
    <col min="4867" max="4867" width="21.28515625" style="10" customWidth="1"/>
    <col min="4868" max="4868" width="20.85546875" style="10" bestFit="1" customWidth="1"/>
    <col min="4869" max="4869" width="14.85546875" style="10" bestFit="1" customWidth="1"/>
    <col min="4870" max="4870" width="14.140625" style="10" bestFit="1" customWidth="1"/>
    <col min="4871" max="4872" width="11.42578125" style="10" bestFit="1" customWidth="1"/>
    <col min="4873" max="4876" width="9.5703125" style="10" bestFit="1" customWidth="1"/>
    <col min="4877" max="4877" width="14.42578125" style="10" bestFit="1" customWidth="1"/>
    <col min="4878" max="4881" width="8.42578125" style="10" bestFit="1" customWidth="1"/>
    <col min="4882" max="4882" width="18" style="10" bestFit="1" customWidth="1"/>
    <col min="4883" max="5121" width="9.140625" style="10"/>
    <col min="5122" max="5122" width="36.5703125" style="10" bestFit="1" customWidth="1"/>
    <col min="5123" max="5123" width="21.28515625" style="10" customWidth="1"/>
    <col min="5124" max="5124" width="20.85546875" style="10" bestFit="1" customWidth="1"/>
    <col min="5125" max="5125" width="14.85546875" style="10" bestFit="1" customWidth="1"/>
    <col min="5126" max="5126" width="14.140625" style="10" bestFit="1" customWidth="1"/>
    <col min="5127" max="5128" width="11.42578125" style="10" bestFit="1" customWidth="1"/>
    <col min="5129" max="5132" width="9.5703125" style="10" bestFit="1" customWidth="1"/>
    <col min="5133" max="5133" width="14.42578125" style="10" bestFit="1" customWidth="1"/>
    <col min="5134" max="5137" width="8.42578125" style="10" bestFit="1" customWidth="1"/>
    <col min="5138" max="5138" width="18" style="10" bestFit="1" customWidth="1"/>
    <col min="5139" max="5377" width="9.140625" style="10"/>
    <col min="5378" max="5378" width="36.5703125" style="10" bestFit="1" customWidth="1"/>
    <col min="5379" max="5379" width="21.28515625" style="10" customWidth="1"/>
    <col min="5380" max="5380" width="20.85546875" style="10" bestFit="1" customWidth="1"/>
    <col min="5381" max="5381" width="14.85546875" style="10" bestFit="1" customWidth="1"/>
    <col min="5382" max="5382" width="14.140625" style="10" bestFit="1" customWidth="1"/>
    <col min="5383" max="5384" width="11.42578125" style="10" bestFit="1" customWidth="1"/>
    <col min="5385" max="5388" width="9.5703125" style="10" bestFit="1" customWidth="1"/>
    <col min="5389" max="5389" width="14.42578125" style="10" bestFit="1" customWidth="1"/>
    <col min="5390" max="5393" width="8.42578125" style="10" bestFit="1" customWidth="1"/>
    <col min="5394" max="5394" width="18" style="10" bestFit="1" customWidth="1"/>
    <col min="5395" max="5633" width="9.140625" style="10"/>
    <col min="5634" max="5634" width="36.5703125" style="10" bestFit="1" customWidth="1"/>
    <col min="5635" max="5635" width="21.28515625" style="10" customWidth="1"/>
    <col min="5636" max="5636" width="20.85546875" style="10" bestFit="1" customWidth="1"/>
    <col min="5637" max="5637" width="14.85546875" style="10" bestFit="1" customWidth="1"/>
    <col min="5638" max="5638" width="14.140625" style="10" bestFit="1" customWidth="1"/>
    <col min="5639" max="5640" width="11.42578125" style="10" bestFit="1" customWidth="1"/>
    <col min="5641" max="5644" width="9.5703125" style="10" bestFit="1" customWidth="1"/>
    <col min="5645" max="5645" width="14.42578125" style="10" bestFit="1" customWidth="1"/>
    <col min="5646" max="5649" width="8.42578125" style="10" bestFit="1" customWidth="1"/>
    <col min="5650" max="5650" width="18" style="10" bestFit="1" customWidth="1"/>
    <col min="5651" max="5889" width="9.140625" style="10"/>
    <col min="5890" max="5890" width="36.5703125" style="10" bestFit="1" customWidth="1"/>
    <col min="5891" max="5891" width="21.28515625" style="10" customWidth="1"/>
    <col min="5892" max="5892" width="20.85546875" style="10" bestFit="1" customWidth="1"/>
    <col min="5893" max="5893" width="14.85546875" style="10" bestFit="1" customWidth="1"/>
    <col min="5894" max="5894" width="14.140625" style="10" bestFit="1" customWidth="1"/>
    <col min="5895" max="5896" width="11.42578125" style="10" bestFit="1" customWidth="1"/>
    <col min="5897" max="5900" width="9.5703125" style="10" bestFit="1" customWidth="1"/>
    <col min="5901" max="5901" width="14.42578125" style="10" bestFit="1" customWidth="1"/>
    <col min="5902" max="5905" width="8.42578125" style="10" bestFit="1" customWidth="1"/>
    <col min="5906" max="5906" width="18" style="10" bestFit="1" customWidth="1"/>
    <col min="5907" max="6145" width="9.140625" style="10"/>
    <col min="6146" max="6146" width="36.5703125" style="10" bestFit="1" customWidth="1"/>
    <col min="6147" max="6147" width="21.28515625" style="10" customWidth="1"/>
    <col min="6148" max="6148" width="20.85546875" style="10" bestFit="1" customWidth="1"/>
    <col min="6149" max="6149" width="14.85546875" style="10" bestFit="1" customWidth="1"/>
    <col min="6150" max="6150" width="14.140625" style="10" bestFit="1" customWidth="1"/>
    <col min="6151" max="6152" width="11.42578125" style="10" bestFit="1" customWidth="1"/>
    <col min="6153" max="6156" width="9.5703125" style="10" bestFit="1" customWidth="1"/>
    <col min="6157" max="6157" width="14.42578125" style="10" bestFit="1" customWidth="1"/>
    <col min="6158" max="6161" width="8.42578125" style="10" bestFit="1" customWidth="1"/>
    <col min="6162" max="6162" width="18" style="10" bestFit="1" customWidth="1"/>
    <col min="6163" max="6401" width="9.140625" style="10"/>
    <col min="6402" max="6402" width="36.5703125" style="10" bestFit="1" customWidth="1"/>
    <col min="6403" max="6403" width="21.28515625" style="10" customWidth="1"/>
    <col min="6404" max="6404" width="20.85546875" style="10" bestFit="1" customWidth="1"/>
    <col min="6405" max="6405" width="14.85546875" style="10" bestFit="1" customWidth="1"/>
    <col min="6406" max="6406" width="14.140625" style="10" bestFit="1" customWidth="1"/>
    <col min="6407" max="6408" width="11.42578125" style="10" bestFit="1" customWidth="1"/>
    <col min="6409" max="6412" width="9.5703125" style="10" bestFit="1" customWidth="1"/>
    <col min="6413" max="6413" width="14.42578125" style="10" bestFit="1" customWidth="1"/>
    <col min="6414" max="6417" width="8.42578125" style="10" bestFit="1" customWidth="1"/>
    <col min="6418" max="6418" width="18" style="10" bestFit="1" customWidth="1"/>
    <col min="6419" max="6657" width="9.140625" style="10"/>
    <col min="6658" max="6658" width="36.5703125" style="10" bestFit="1" customWidth="1"/>
    <col min="6659" max="6659" width="21.28515625" style="10" customWidth="1"/>
    <col min="6660" max="6660" width="20.85546875" style="10" bestFit="1" customWidth="1"/>
    <col min="6661" max="6661" width="14.85546875" style="10" bestFit="1" customWidth="1"/>
    <col min="6662" max="6662" width="14.140625" style="10" bestFit="1" customWidth="1"/>
    <col min="6663" max="6664" width="11.42578125" style="10" bestFit="1" customWidth="1"/>
    <col min="6665" max="6668" width="9.5703125" style="10" bestFit="1" customWidth="1"/>
    <col min="6669" max="6669" width="14.42578125" style="10" bestFit="1" customWidth="1"/>
    <col min="6670" max="6673" width="8.42578125" style="10" bestFit="1" customWidth="1"/>
    <col min="6674" max="6674" width="18" style="10" bestFit="1" customWidth="1"/>
    <col min="6675" max="6913" width="9.140625" style="10"/>
    <col min="6914" max="6914" width="36.5703125" style="10" bestFit="1" customWidth="1"/>
    <col min="6915" max="6915" width="21.28515625" style="10" customWidth="1"/>
    <col min="6916" max="6916" width="20.85546875" style="10" bestFit="1" customWidth="1"/>
    <col min="6917" max="6917" width="14.85546875" style="10" bestFit="1" customWidth="1"/>
    <col min="6918" max="6918" width="14.140625" style="10" bestFit="1" customWidth="1"/>
    <col min="6919" max="6920" width="11.42578125" style="10" bestFit="1" customWidth="1"/>
    <col min="6921" max="6924" width="9.5703125" style="10" bestFit="1" customWidth="1"/>
    <col min="6925" max="6925" width="14.42578125" style="10" bestFit="1" customWidth="1"/>
    <col min="6926" max="6929" width="8.42578125" style="10" bestFit="1" customWidth="1"/>
    <col min="6930" max="6930" width="18" style="10" bestFit="1" customWidth="1"/>
    <col min="6931" max="7169" width="9.140625" style="10"/>
    <col min="7170" max="7170" width="36.5703125" style="10" bestFit="1" customWidth="1"/>
    <col min="7171" max="7171" width="21.28515625" style="10" customWidth="1"/>
    <col min="7172" max="7172" width="20.85546875" style="10" bestFit="1" customWidth="1"/>
    <col min="7173" max="7173" width="14.85546875" style="10" bestFit="1" customWidth="1"/>
    <col min="7174" max="7174" width="14.140625" style="10" bestFit="1" customWidth="1"/>
    <col min="7175" max="7176" width="11.42578125" style="10" bestFit="1" customWidth="1"/>
    <col min="7177" max="7180" width="9.5703125" style="10" bestFit="1" customWidth="1"/>
    <col min="7181" max="7181" width="14.42578125" style="10" bestFit="1" customWidth="1"/>
    <col min="7182" max="7185" width="8.42578125" style="10" bestFit="1" customWidth="1"/>
    <col min="7186" max="7186" width="18" style="10" bestFit="1" customWidth="1"/>
    <col min="7187" max="7425" width="9.140625" style="10"/>
    <col min="7426" max="7426" width="36.5703125" style="10" bestFit="1" customWidth="1"/>
    <col min="7427" max="7427" width="21.28515625" style="10" customWidth="1"/>
    <col min="7428" max="7428" width="20.85546875" style="10" bestFit="1" customWidth="1"/>
    <col min="7429" max="7429" width="14.85546875" style="10" bestFit="1" customWidth="1"/>
    <col min="7430" max="7430" width="14.140625" style="10" bestFit="1" customWidth="1"/>
    <col min="7431" max="7432" width="11.42578125" style="10" bestFit="1" customWidth="1"/>
    <col min="7433" max="7436" width="9.5703125" style="10" bestFit="1" customWidth="1"/>
    <col min="7437" max="7437" width="14.42578125" style="10" bestFit="1" customWidth="1"/>
    <col min="7438" max="7441" width="8.42578125" style="10" bestFit="1" customWidth="1"/>
    <col min="7442" max="7442" width="18" style="10" bestFit="1" customWidth="1"/>
    <col min="7443" max="7681" width="9.140625" style="10"/>
    <col min="7682" max="7682" width="36.5703125" style="10" bestFit="1" customWidth="1"/>
    <col min="7683" max="7683" width="21.28515625" style="10" customWidth="1"/>
    <col min="7684" max="7684" width="20.85546875" style="10" bestFit="1" customWidth="1"/>
    <col min="7685" max="7685" width="14.85546875" style="10" bestFit="1" customWidth="1"/>
    <col min="7686" max="7686" width="14.140625" style="10" bestFit="1" customWidth="1"/>
    <col min="7687" max="7688" width="11.42578125" style="10" bestFit="1" customWidth="1"/>
    <col min="7689" max="7692" width="9.5703125" style="10" bestFit="1" customWidth="1"/>
    <col min="7693" max="7693" width="14.42578125" style="10" bestFit="1" customWidth="1"/>
    <col min="7694" max="7697" width="8.42578125" style="10" bestFit="1" customWidth="1"/>
    <col min="7698" max="7698" width="18" style="10" bestFit="1" customWidth="1"/>
    <col min="7699" max="7937" width="9.140625" style="10"/>
    <col min="7938" max="7938" width="36.5703125" style="10" bestFit="1" customWidth="1"/>
    <col min="7939" max="7939" width="21.28515625" style="10" customWidth="1"/>
    <col min="7940" max="7940" width="20.85546875" style="10" bestFit="1" customWidth="1"/>
    <col min="7941" max="7941" width="14.85546875" style="10" bestFit="1" customWidth="1"/>
    <col min="7942" max="7942" width="14.140625" style="10" bestFit="1" customWidth="1"/>
    <col min="7943" max="7944" width="11.42578125" style="10" bestFit="1" customWidth="1"/>
    <col min="7945" max="7948" width="9.5703125" style="10" bestFit="1" customWidth="1"/>
    <col min="7949" max="7949" width="14.42578125" style="10" bestFit="1" customWidth="1"/>
    <col min="7950" max="7953" width="8.42578125" style="10" bestFit="1" customWidth="1"/>
    <col min="7954" max="7954" width="18" style="10" bestFit="1" customWidth="1"/>
    <col min="7955" max="8193" width="9.140625" style="10"/>
    <col min="8194" max="8194" width="36.5703125" style="10" bestFit="1" customWidth="1"/>
    <col min="8195" max="8195" width="21.28515625" style="10" customWidth="1"/>
    <col min="8196" max="8196" width="20.85546875" style="10" bestFit="1" customWidth="1"/>
    <col min="8197" max="8197" width="14.85546875" style="10" bestFit="1" customWidth="1"/>
    <col min="8198" max="8198" width="14.140625" style="10" bestFit="1" customWidth="1"/>
    <col min="8199" max="8200" width="11.42578125" style="10" bestFit="1" customWidth="1"/>
    <col min="8201" max="8204" width="9.5703125" style="10" bestFit="1" customWidth="1"/>
    <col min="8205" max="8205" width="14.42578125" style="10" bestFit="1" customWidth="1"/>
    <col min="8206" max="8209" width="8.42578125" style="10" bestFit="1" customWidth="1"/>
    <col min="8210" max="8210" width="18" style="10" bestFit="1" customWidth="1"/>
    <col min="8211" max="8449" width="9.140625" style="10"/>
    <col min="8450" max="8450" width="36.5703125" style="10" bestFit="1" customWidth="1"/>
    <col min="8451" max="8451" width="21.28515625" style="10" customWidth="1"/>
    <col min="8452" max="8452" width="20.85546875" style="10" bestFit="1" customWidth="1"/>
    <col min="8453" max="8453" width="14.85546875" style="10" bestFit="1" customWidth="1"/>
    <col min="8454" max="8454" width="14.140625" style="10" bestFit="1" customWidth="1"/>
    <col min="8455" max="8456" width="11.42578125" style="10" bestFit="1" customWidth="1"/>
    <col min="8457" max="8460" width="9.5703125" style="10" bestFit="1" customWidth="1"/>
    <col min="8461" max="8461" width="14.42578125" style="10" bestFit="1" customWidth="1"/>
    <col min="8462" max="8465" width="8.42578125" style="10" bestFit="1" customWidth="1"/>
    <col min="8466" max="8466" width="18" style="10" bestFit="1" customWidth="1"/>
    <col min="8467" max="8705" width="9.140625" style="10"/>
    <col min="8706" max="8706" width="36.5703125" style="10" bestFit="1" customWidth="1"/>
    <col min="8707" max="8707" width="21.28515625" style="10" customWidth="1"/>
    <col min="8708" max="8708" width="20.85546875" style="10" bestFit="1" customWidth="1"/>
    <col min="8709" max="8709" width="14.85546875" style="10" bestFit="1" customWidth="1"/>
    <col min="8710" max="8710" width="14.140625" style="10" bestFit="1" customWidth="1"/>
    <col min="8711" max="8712" width="11.42578125" style="10" bestFit="1" customWidth="1"/>
    <col min="8713" max="8716" width="9.5703125" style="10" bestFit="1" customWidth="1"/>
    <col min="8717" max="8717" width="14.42578125" style="10" bestFit="1" customWidth="1"/>
    <col min="8718" max="8721" width="8.42578125" style="10" bestFit="1" customWidth="1"/>
    <col min="8722" max="8722" width="18" style="10" bestFit="1" customWidth="1"/>
    <col min="8723" max="8961" width="9.140625" style="10"/>
    <col min="8962" max="8962" width="36.5703125" style="10" bestFit="1" customWidth="1"/>
    <col min="8963" max="8963" width="21.28515625" style="10" customWidth="1"/>
    <col min="8964" max="8964" width="20.85546875" style="10" bestFit="1" customWidth="1"/>
    <col min="8965" max="8965" width="14.85546875" style="10" bestFit="1" customWidth="1"/>
    <col min="8966" max="8966" width="14.140625" style="10" bestFit="1" customWidth="1"/>
    <col min="8967" max="8968" width="11.42578125" style="10" bestFit="1" customWidth="1"/>
    <col min="8969" max="8972" width="9.5703125" style="10" bestFit="1" customWidth="1"/>
    <col min="8973" max="8973" width="14.42578125" style="10" bestFit="1" customWidth="1"/>
    <col min="8974" max="8977" width="8.42578125" style="10" bestFit="1" customWidth="1"/>
    <col min="8978" max="8978" width="18" style="10" bestFit="1" customWidth="1"/>
    <col min="8979" max="9217" width="9.140625" style="10"/>
    <col min="9218" max="9218" width="36.5703125" style="10" bestFit="1" customWidth="1"/>
    <col min="9219" max="9219" width="21.28515625" style="10" customWidth="1"/>
    <col min="9220" max="9220" width="20.85546875" style="10" bestFit="1" customWidth="1"/>
    <col min="9221" max="9221" width="14.85546875" style="10" bestFit="1" customWidth="1"/>
    <col min="9222" max="9222" width="14.140625" style="10" bestFit="1" customWidth="1"/>
    <col min="9223" max="9224" width="11.42578125" style="10" bestFit="1" customWidth="1"/>
    <col min="9225" max="9228" width="9.5703125" style="10" bestFit="1" customWidth="1"/>
    <col min="9229" max="9229" width="14.42578125" style="10" bestFit="1" customWidth="1"/>
    <col min="9230" max="9233" width="8.42578125" style="10" bestFit="1" customWidth="1"/>
    <col min="9234" max="9234" width="18" style="10" bestFit="1" customWidth="1"/>
    <col min="9235" max="9473" width="9.140625" style="10"/>
    <col min="9474" max="9474" width="36.5703125" style="10" bestFit="1" customWidth="1"/>
    <col min="9475" max="9475" width="21.28515625" style="10" customWidth="1"/>
    <col min="9476" max="9476" width="20.85546875" style="10" bestFit="1" customWidth="1"/>
    <col min="9477" max="9477" width="14.85546875" style="10" bestFit="1" customWidth="1"/>
    <col min="9478" max="9478" width="14.140625" style="10" bestFit="1" customWidth="1"/>
    <col min="9479" max="9480" width="11.42578125" style="10" bestFit="1" customWidth="1"/>
    <col min="9481" max="9484" width="9.5703125" style="10" bestFit="1" customWidth="1"/>
    <col min="9485" max="9485" width="14.42578125" style="10" bestFit="1" customWidth="1"/>
    <col min="9486" max="9489" width="8.42578125" style="10" bestFit="1" customWidth="1"/>
    <col min="9490" max="9490" width="18" style="10" bestFit="1" customWidth="1"/>
    <col min="9491" max="9729" width="9.140625" style="10"/>
    <col min="9730" max="9730" width="36.5703125" style="10" bestFit="1" customWidth="1"/>
    <col min="9731" max="9731" width="21.28515625" style="10" customWidth="1"/>
    <col min="9732" max="9732" width="20.85546875" style="10" bestFit="1" customWidth="1"/>
    <col min="9733" max="9733" width="14.85546875" style="10" bestFit="1" customWidth="1"/>
    <col min="9734" max="9734" width="14.140625" style="10" bestFit="1" customWidth="1"/>
    <col min="9735" max="9736" width="11.42578125" style="10" bestFit="1" customWidth="1"/>
    <col min="9737" max="9740" width="9.5703125" style="10" bestFit="1" customWidth="1"/>
    <col min="9741" max="9741" width="14.42578125" style="10" bestFit="1" customWidth="1"/>
    <col min="9742" max="9745" width="8.42578125" style="10" bestFit="1" customWidth="1"/>
    <col min="9746" max="9746" width="18" style="10" bestFit="1" customWidth="1"/>
    <col min="9747" max="9985" width="9.140625" style="10"/>
    <col min="9986" max="9986" width="36.5703125" style="10" bestFit="1" customWidth="1"/>
    <col min="9987" max="9987" width="21.28515625" style="10" customWidth="1"/>
    <col min="9988" max="9988" width="20.85546875" style="10" bestFit="1" customWidth="1"/>
    <col min="9989" max="9989" width="14.85546875" style="10" bestFit="1" customWidth="1"/>
    <col min="9990" max="9990" width="14.140625" style="10" bestFit="1" customWidth="1"/>
    <col min="9991" max="9992" width="11.42578125" style="10" bestFit="1" customWidth="1"/>
    <col min="9993" max="9996" width="9.5703125" style="10" bestFit="1" customWidth="1"/>
    <col min="9997" max="9997" width="14.42578125" style="10" bestFit="1" customWidth="1"/>
    <col min="9998" max="10001" width="8.42578125" style="10" bestFit="1" customWidth="1"/>
    <col min="10002" max="10002" width="18" style="10" bestFit="1" customWidth="1"/>
    <col min="10003" max="10241" width="9.140625" style="10"/>
    <col min="10242" max="10242" width="36.5703125" style="10" bestFit="1" customWidth="1"/>
    <col min="10243" max="10243" width="21.28515625" style="10" customWidth="1"/>
    <col min="10244" max="10244" width="20.85546875" style="10" bestFit="1" customWidth="1"/>
    <col min="10245" max="10245" width="14.85546875" style="10" bestFit="1" customWidth="1"/>
    <col min="10246" max="10246" width="14.140625" style="10" bestFit="1" customWidth="1"/>
    <col min="10247" max="10248" width="11.42578125" style="10" bestFit="1" customWidth="1"/>
    <col min="10249" max="10252" width="9.5703125" style="10" bestFit="1" customWidth="1"/>
    <col min="10253" max="10253" width="14.42578125" style="10" bestFit="1" customWidth="1"/>
    <col min="10254" max="10257" width="8.42578125" style="10" bestFit="1" customWidth="1"/>
    <col min="10258" max="10258" width="18" style="10" bestFit="1" customWidth="1"/>
    <col min="10259" max="10497" width="9.140625" style="10"/>
    <col min="10498" max="10498" width="36.5703125" style="10" bestFit="1" customWidth="1"/>
    <col min="10499" max="10499" width="21.28515625" style="10" customWidth="1"/>
    <col min="10500" max="10500" width="20.85546875" style="10" bestFit="1" customWidth="1"/>
    <col min="10501" max="10501" width="14.85546875" style="10" bestFit="1" customWidth="1"/>
    <col min="10502" max="10502" width="14.140625" style="10" bestFit="1" customWidth="1"/>
    <col min="10503" max="10504" width="11.42578125" style="10" bestFit="1" customWidth="1"/>
    <col min="10505" max="10508" width="9.5703125" style="10" bestFit="1" customWidth="1"/>
    <col min="10509" max="10509" width="14.42578125" style="10" bestFit="1" customWidth="1"/>
    <col min="10510" max="10513" width="8.42578125" style="10" bestFit="1" customWidth="1"/>
    <col min="10514" max="10514" width="18" style="10" bestFit="1" customWidth="1"/>
    <col min="10515" max="10753" width="9.140625" style="10"/>
    <col min="10754" max="10754" width="36.5703125" style="10" bestFit="1" customWidth="1"/>
    <col min="10755" max="10755" width="21.28515625" style="10" customWidth="1"/>
    <col min="10756" max="10756" width="20.85546875" style="10" bestFit="1" customWidth="1"/>
    <col min="10757" max="10757" width="14.85546875" style="10" bestFit="1" customWidth="1"/>
    <col min="10758" max="10758" width="14.140625" style="10" bestFit="1" customWidth="1"/>
    <col min="10759" max="10760" width="11.42578125" style="10" bestFit="1" customWidth="1"/>
    <col min="10761" max="10764" width="9.5703125" style="10" bestFit="1" customWidth="1"/>
    <col min="10765" max="10765" width="14.42578125" style="10" bestFit="1" customWidth="1"/>
    <col min="10766" max="10769" width="8.42578125" style="10" bestFit="1" customWidth="1"/>
    <col min="10770" max="10770" width="18" style="10" bestFit="1" customWidth="1"/>
    <col min="10771" max="11009" width="9.140625" style="10"/>
    <col min="11010" max="11010" width="36.5703125" style="10" bestFit="1" customWidth="1"/>
    <col min="11011" max="11011" width="21.28515625" style="10" customWidth="1"/>
    <col min="11012" max="11012" width="20.85546875" style="10" bestFit="1" customWidth="1"/>
    <col min="11013" max="11013" width="14.85546875" style="10" bestFit="1" customWidth="1"/>
    <col min="11014" max="11014" width="14.140625" style="10" bestFit="1" customWidth="1"/>
    <col min="11015" max="11016" width="11.42578125" style="10" bestFit="1" customWidth="1"/>
    <col min="11017" max="11020" width="9.5703125" style="10" bestFit="1" customWidth="1"/>
    <col min="11021" max="11021" width="14.42578125" style="10" bestFit="1" customWidth="1"/>
    <col min="11022" max="11025" width="8.42578125" style="10" bestFit="1" customWidth="1"/>
    <col min="11026" max="11026" width="18" style="10" bestFit="1" customWidth="1"/>
    <col min="11027" max="11265" width="9.140625" style="10"/>
    <col min="11266" max="11266" width="36.5703125" style="10" bestFit="1" customWidth="1"/>
    <col min="11267" max="11267" width="21.28515625" style="10" customWidth="1"/>
    <col min="11268" max="11268" width="20.85546875" style="10" bestFit="1" customWidth="1"/>
    <col min="11269" max="11269" width="14.85546875" style="10" bestFit="1" customWidth="1"/>
    <col min="11270" max="11270" width="14.140625" style="10" bestFit="1" customWidth="1"/>
    <col min="11271" max="11272" width="11.42578125" style="10" bestFit="1" customWidth="1"/>
    <col min="11273" max="11276" width="9.5703125" style="10" bestFit="1" customWidth="1"/>
    <col min="11277" max="11277" width="14.42578125" style="10" bestFit="1" customWidth="1"/>
    <col min="11278" max="11281" width="8.42578125" style="10" bestFit="1" customWidth="1"/>
    <col min="11282" max="11282" width="18" style="10" bestFit="1" customWidth="1"/>
    <col min="11283" max="11521" width="9.140625" style="10"/>
    <col min="11522" max="11522" width="36.5703125" style="10" bestFit="1" customWidth="1"/>
    <col min="11523" max="11523" width="21.28515625" style="10" customWidth="1"/>
    <col min="11524" max="11524" width="20.85546875" style="10" bestFit="1" customWidth="1"/>
    <col min="11525" max="11525" width="14.85546875" style="10" bestFit="1" customWidth="1"/>
    <col min="11526" max="11526" width="14.140625" style="10" bestFit="1" customWidth="1"/>
    <col min="11527" max="11528" width="11.42578125" style="10" bestFit="1" customWidth="1"/>
    <col min="11529" max="11532" width="9.5703125" style="10" bestFit="1" customWidth="1"/>
    <col min="11533" max="11533" width="14.42578125" style="10" bestFit="1" customWidth="1"/>
    <col min="11534" max="11537" width="8.42578125" style="10" bestFit="1" customWidth="1"/>
    <col min="11538" max="11538" width="18" style="10" bestFit="1" customWidth="1"/>
    <col min="11539" max="11777" width="9.140625" style="10"/>
    <col min="11778" max="11778" width="36.5703125" style="10" bestFit="1" customWidth="1"/>
    <col min="11779" max="11779" width="21.28515625" style="10" customWidth="1"/>
    <col min="11780" max="11780" width="20.85546875" style="10" bestFit="1" customWidth="1"/>
    <col min="11781" max="11781" width="14.85546875" style="10" bestFit="1" customWidth="1"/>
    <col min="11782" max="11782" width="14.140625" style="10" bestFit="1" customWidth="1"/>
    <col min="11783" max="11784" width="11.42578125" style="10" bestFit="1" customWidth="1"/>
    <col min="11785" max="11788" width="9.5703125" style="10" bestFit="1" customWidth="1"/>
    <col min="11789" max="11789" width="14.42578125" style="10" bestFit="1" customWidth="1"/>
    <col min="11790" max="11793" width="8.42578125" style="10" bestFit="1" customWidth="1"/>
    <col min="11794" max="11794" width="18" style="10" bestFit="1" customWidth="1"/>
    <col min="11795" max="12033" width="9.140625" style="10"/>
    <col min="12034" max="12034" width="36.5703125" style="10" bestFit="1" customWidth="1"/>
    <col min="12035" max="12035" width="21.28515625" style="10" customWidth="1"/>
    <col min="12036" max="12036" width="20.85546875" style="10" bestFit="1" customWidth="1"/>
    <col min="12037" max="12037" width="14.85546875" style="10" bestFit="1" customWidth="1"/>
    <col min="12038" max="12038" width="14.140625" style="10" bestFit="1" customWidth="1"/>
    <col min="12039" max="12040" width="11.42578125" style="10" bestFit="1" customWidth="1"/>
    <col min="12041" max="12044" width="9.5703125" style="10" bestFit="1" customWidth="1"/>
    <col min="12045" max="12045" width="14.42578125" style="10" bestFit="1" customWidth="1"/>
    <col min="12046" max="12049" width="8.42578125" style="10" bestFit="1" customWidth="1"/>
    <col min="12050" max="12050" width="18" style="10" bestFit="1" customWidth="1"/>
    <col min="12051" max="12289" width="9.140625" style="10"/>
    <col min="12290" max="12290" width="36.5703125" style="10" bestFit="1" customWidth="1"/>
    <col min="12291" max="12291" width="21.28515625" style="10" customWidth="1"/>
    <col min="12292" max="12292" width="20.85546875" style="10" bestFit="1" customWidth="1"/>
    <col min="12293" max="12293" width="14.85546875" style="10" bestFit="1" customWidth="1"/>
    <col min="12294" max="12294" width="14.140625" style="10" bestFit="1" customWidth="1"/>
    <col min="12295" max="12296" width="11.42578125" style="10" bestFit="1" customWidth="1"/>
    <col min="12297" max="12300" width="9.5703125" style="10" bestFit="1" customWidth="1"/>
    <col min="12301" max="12301" width="14.42578125" style="10" bestFit="1" customWidth="1"/>
    <col min="12302" max="12305" width="8.42578125" style="10" bestFit="1" customWidth="1"/>
    <col min="12306" max="12306" width="18" style="10" bestFit="1" customWidth="1"/>
    <col min="12307" max="12545" width="9.140625" style="10"/>
    <col min="12546" max="12546" width="36.5703125" style="10" bestFit="1" customWidth="1"/>
    <col min="12547" max="12547" width="21.28515625" style="10" customWidth="1"/>
    <col min="12548" max="12548" width="20.85546875" style="10" bestFit="1" customWidth="1"/>
    <col min="12549" max="12549" width="14.85546875" style="10" bestFit="1" customWidth="1"/>
    <col min="12550" max="12550" width="14.140625" style="10" bestFit="1" customWidth="1"/>
    <col min="12551" max="12552" width="11.42578125" style="10" bestFit="1" customWidth="1"/>
    <col min="12553" max="12556" width="9.5703125" style="10" bestFit="1" customWidth="1"/>
    <col min="12557" max="12557" width="14.42578125" style="10" bestFit="1" customWidth="1"/>
    <col min="12558" max="12561" width="8.42578125" style="10" bestFit="1" customWidth="1"/>
    <col min="12562" max="12562" width="18" style="10" bestFit="1" customWidth="1"/>
    <col min="12563" max="12801" width="9.140625" style="10"/>
    <col min="12802" max="12802" width="36.5703125" style="10" bestFit="1" customWidth="1"/>
    <col min="12803" max="12803" width="21.28515625" style="10" customWidth="1"/>
    <col min="12804" max="12804" width="20.85546875" style="10" bestFit="1" customWidth="1"/>
    <col min="12805" max="12805" width="14.85546875" style="10" bestFit="1" customWidth="1"/>
    <col min="12806" max="12806" width="14.140625" style="10" bestFit="1" customWidth="1"/>
    <col min="12807" max="12808" width="11.42578125" style="10" bestFit="1" customWidth="1"/>
    <col min="12809" max="12812" width="9.5703125" style="10" bestFit="1" customWidth="1"/>
    <col min="12813" max="12813" width="14.42578125" style="10" bestFit="1" customWidth="1"/>
    <col min="12814" max="12817" width="8.42578125" style="10" bestFit="1" customWidth="1"/>
    <col min="12818" max="12818" width="18" style="10" bestFit="1" customWidth="1"/>
    <col min="12819" max="13057" width="9.140625" style="10"/>
    <col min="13058" max="13058" width="36.5703125" style="10" bestFit="1" customWidth="1"/>
    <col min="13059" max="13059" width="21.28515625" style="10" customWidth="1"/>
    <col min="13060" max="13060" width="20.85546875" style="10" bestFit="1" customWidth="1"/>
    <col min="13061" max="13061" width="14.85546875" style="10" bestFit="1" customWidth="1"/>
    <col min="13062" max="13062" width="14.140625" style="10" bestFit="1" customWidth="1"/>
    <col min="13063" max="13064" width="11.42578125" style="10" bestFit="1" customWidth="1"/>
    <col min="13065" max="13068" width="9.5703125" style="10" bestFit="1" customWidth="1"/>
    <col min="13069" max="13069" width="14.42578125" style="10" bestFit="1" customWidth="1"/>
    <col min="13070" max="13073" width="8.42578125" style="10" bestFit="1" customWidth="1"/>
    <col min="13074" max="13074" width="18" style="10" bestFit="1" customWidth="1"/>
    <col min="13075" max="13313" width="9.140625" style="10"/>
    <col min="13314" max="13314" width="36.5703125" style="10" bestFit="1" customWidth="1"/>
    <col min="13315" max="13315" width="21.28515625" style="10" customWidth="1"/>
    <col min="13316" max="13316" width="20.85546875" style="10" bestFit="1" customWidth="1"/>
    <col min="13317" max="13317" width="14.85546875" style="10" bestFit="1" customWidth="1"/>
    <col min="13318" max="13318" width="14.140625" style="10" bestFit="1" customWidth="1"/>
    <col min="13319" max="13320" width="11.42578125" style="10" bestFit="1" customWidth="1"/>
    <col min="13321" max="13324" width="9.5703125" style="10" bestFit="1" customWidth="1"/>
    <col min="13325" max="13325" width="14.42578125" style="10" bestFit="1" customWidth="1"/>
    <col min="13326" max="13329" width="8.42578125" style="10" bestFit="1" customWidth="1"/>
    <col min="13330" max="13330" width="18" style="10" bestFit="1" customWidth="1"/>
    <col min="13331" max="13569" width="9.140625" style="10"/>
    <col min="13570" max="13570" width="36.5703125" style="10" bestFit="1" customWidth="1"/>
    <col min="13571" max="13571" width="21.28515625" style="10" customWidth="1"/>
    <col min="13572" max="13572" width="20.85546875" style="10" bestFit="1" customWidth="1"/>
    <col min="13573" max="13573" width="14.85546875" style="10" bestFit="1" customWidth="1"/>
    <col min="13574" max="13574" width="14.140625" style="10" bestFit="1" customWidth="1"/>
    <col min="13575" max="13576" width="11.42578125" style="10" bestFit="1" customWidth="1"/>
    <col min="13577" max="13580" width="9.5703125" style="10" bestFit="1" customWidth="1"/>
    <col min="13581" max="13581" width="14.42578125" style="10" bestFit="1" customWidth="1"/>
    <col min="13582" max="13585" width="8.42578125" style="10" bestFit="1" customWidth="1"/>
    <col min="13586" max="13586" width="18" style="10" bestFit="1" customWidth="1"/>
    <col min="13587" max="13825" width="9.140625" style="10"/>
    <col min="13826" max="13826" width="36.5703125" style="10" bestFit="1" customWidth="1"/>
    <col min="13827" max="13827" width="21.28515625" style="10" customWidth="1"/>
    <col min="13828" max="13828" width="20.85546875" style="10" bestFit="1" customWidth="1"/>
    <col min="13829" max="13829" width="14.85546875" style="10" bestFit="1" customWidth="1"/>
    <col min="13830" max="13830" width="14.140625" style="10" bestFit="1" customWidth="1"/>
    <col min="13831" max="13832" width="11.42578125" style="10" bestFit="1" customWidth="1"/>
    <col min="13833" max="13836" width="9.5703125" style="10" bestFit="1" customWidth="1"/>
    <col min="13837" max="13837" width="14.42578125" style="10" bestFit="1" customWidth="1"/>
    <col min="13838" max="13841" width="8.42578125" style="10" bestFit="1" customWidth="1"/>
    <col min="13842" max="13842" width="18" style="10" bestFit="1" customWidth="1"/>
    <col min="13843" max="14081" width="9.140625" style="10"/>
    <col min="14082" max="14082" width="36.5703125" style="10" bestFit="1" customWidth="1"/>
    <col min="14083" max="14083" width="21.28515625" style="10" customWidth="1"/>
    <col min="14084" max="14084" width="20.85546875" style="10" bestFit="1" customWidth="1"/>
    <col min="14085" max="14085" width="14.85546875" style="10" bestFit="1" customWidth="1"/>
    <col min="14086" max="14086" width="14.140625" style="10" bestFit="1" customWidth="1"/>
    <col min="14087" max="14088" width="11.42578125" style="10" bestFit="1" customWidth="1"/>
    <col min="14089" max="14092" width="9.5703125" style="10" bestFit="1" customWidth="1"/>
    <col min="14093" max="14093" width="14.42578125" style="10" bestFit="1" customWidth="1"/>
    <col min="14094" max="14097" width="8.42578125" style="10" bestFit="1" customWidth="1"/>
    <col min="14098" max="14098" width="18" style="10" bestFit="1" customWidth="1"/>
    <col min="14099" max="14337" width="9.140625" style="10"/>
    <col min="14338" max="14338" width="36.5703125" style="10" bestFit="1" customWidth="1"/>
    <col min="14339" max="14339" width="21.28515625" style="10" customWidth="1"/>
    <col min="14340" max="14340" width="20.85546875" style="10" bestFit="1" customWidth="1"/>
    <col min="14341" max="14341" width="14.85546875" style="10" bestFit="1" customWidth="1"/>
    <col min="14342" max="14342" width="14.140625" style="10" bestFit="1" customWidth="1"/>
    <col min="14343" max="14344" width="11.42578125" style="10" bestFit="1" customWidth="1"/>
    <col min="14345" max="14348" width="9.5703125" style="10" bestFit="1" customWidth="1"/>
    <col min="14349" max="14349" width="14.42578125" style="10" bestFit="1" customWidth="1"/>
    <col min="14350" max="14353" width="8.42578125" style="10" bestFit="1" customWidth="1"/>
    <col min="14354" max="14354" width="18" style="10" bestFit="1" customWidth="1"/>
    <col min="14355" max="14593" width="9.140625" style="10"/>
    <col min="14594" max="14594" width="36.5703125" style="10" bestFit="1" customWidth="1"/>
    <col min="14595" max="14595" width="21.28515625" style="10" customWidth="1"/>
    <col min="14596" max="14596" width="20.85546875" style="10" bestFit="1" customWidth="1"/>
    <col min="14597" max="14597" width="14.85546875" style="10" bestFit="1" customWidth="1"/>
    <col min="14598" max="14598" width="14.140625" style="10" bestFit="1" customWidth="1"/>
    <col min="14599" max="14600" width="11.42578125" style="10" bestFit="1" customWidth="1"/>
    <col min="14601" max="14604" width="9.5703125" style="10" bestFit="1" customWidth="1"/>
    <col min="14605" max="14605" width="14.42578125" style="10" bestFit="1" customWidth="1"/>
    <col min="14606" max="14609" width="8.42578125" style="10" bestFit="1" customWidth="1"/>
    <col min="14610" max="14610" width="18" style="10" bestFit="1" customWidth="1"/>
    <col min="14611" max="14849" width="9.140625" style="10"/>
    <col min="14850" max="14850" width="36.5703125" style="10" bestFit="1" customWidth="1"/>
    <col min="14851" max="14851" width="21.28515625" style="10" customWidth="1"/>
    <col min="14852" max="14852" width="20.85546875" style="10" bestFit="1" customWidth="1"/>
    <col min="14853" max="14853" width="14.85546875" style="10" bestFit="1" customWidth="1"/>
    <col min="14854" max="14854" width="14.140625" style="10" bestFit="1" customWidth="1"/>
    <col min="14855" max="14856" width="11.42578125" style="10" bestFit="1" customWidth="1"/>
    <col min="14857" max="14860" width="9.5703125" style="10" bestFit="1" customWidth="1"/>
    <col min="14861" max="14861" width="14.42578125" style="10" bestFit="1" customWidth="1"/>
    <col min="14862" max="14865" width="8.42578125" style="10" bestFit="1" customWidth="1"/>
    <col min="14866" max="14866" width="18" style="10" bestFit="1" customWidth="1"/>
    <col min="14867" max="15105" width="9.140625" style="10"/>
    <col min="15106" max="15106" width="36.5703125" style="10" bestFit="1" customWidth="1"/>
    <col min="15107" max="15107" width="21.28515625" style="10" customWidth="1"/>
    <col min="15108" max="15108" width="20.85546875" style="10" bestFit="1" customWidth="1"/>
    <col min="15109" max="15109" width="14.85546875" style="10" bestFit="1" customWidth="1"/>
    <col min="15110" max="15110" width="14.140625" style="10" bestFit="1" customWidth="1"/>
    <col min="15111" max="15112" width="11.42578125" style="10" bestFit="1" customWidth="1"/>
    <col min="15113" max="15116" width="9.5703125" style="10" bestFit="1" customWidth="1"/>
    <col min="15117" max="15117" width="14.42578125" style="10" bestFit="1" customWidth="1"/>
    <col min="15118" max="15121" width="8.42578125" style="10" bestFit="1" customWidth="1"/>
    <col min="15122" max="15122" width="18" style="10" bestFit="1" customWidth="1"/>
    <col min="15123" max="15361" width="9.140625" style="10"/>
    <col min="15362" max="15362" width="36.5703125" style="10" bestFit="1" customWidth="1"/>
    <col min="15363" max="15363" width="21.28515625" style="10" customWidth="1"/>
    <col min="15364" max="15364" width="20.85546875" style="10" bestFit="1" customWidth="1"/>
    <col min="15365" max="15365" width="14.85546875" style="10" bestFit="1" customWidth="1"/>
    <col min="15366" max="15366" width="14.140625" style="10" bestFit="1" customWidth="1"/>
    <col min="15367" max="15368" width="11.42578125" style="10" bestFit="1" customWidth="1"/>
    <col min="15369" max="15372" width="9.5703125" style="10" bestFit="1" customWidth="1"/>
    <col min="15373" max="15373" width="14.42578125" style="10" bestFit="1" customWidth="1"/>
    <col min="15374" max="15377" width="8.42578125" style="10" bestFit="1" customWidth="1"/>
    <col min="15378" max="15378" width="18" style="10" bestFit="1" customWidth="1"/>
    <col min="15379" max="15617" width="9.140625" style="10"/>
    <col min="15618" max="15618" width="36.5703125" style="10" bestFit="1" customWidth="1"/>
    <col min="15619" max="15619" width="21.28515625" style="10" customWidth="1"/>
    <col min="15620" max="15620" width="20.85546875" style="10" bestFit="1" customWidth="1"/>
    <col min="15621" max="15621" width="14.85546875" style="10" bestFit="1" customWidth="1"/>
    <col min="15622" max="15622" width="14.140625" style="10" bestFit="1" customWidth="1"/>
    <col min="15623" max="15624" width="11.42578125" style="10" bestFit="1" customWidth="1"/>
    <col min="15625" max="15628" width="9.5703125" style="10" bestFit="1" customWidth="1"/>
    <col min="15629" max="15629" width="14.42578125" style="10" bestFit="1" customWidth="1"/>
    <col min="15630" max="15633" width="8.42578125" style="10" bestFit="1" customWidth="1"/>
    <col min="15634" max="15634" width="18" style="10" bestFit="1" customWidth="1"/>
    <col min="15635" max="15873" width="9.140625" style="10"/>
    <col min="15874" max="15874" width="36.5703125" style="10" bestFit="1" customWidth="1"/>
    <col min="15875" max="15875" width="21.28515625" style="10" customWidth="1"/>
    <col min="15876" max="15876" width="20.85546875" style="10" bestFit="1" customWidth="1"/>
    <col min="15877" max="15877" width="14.85546875" style="10" bestFit="1" customWidth="1"/>
    <col min="15878" max="15878" width="14.140625" style="10" bestFit="1" customWidth="1"/>
    <col min="15879" max="15880" width="11.42578125" style="10" bestFit="1" customWidth="1"/>
    <col min="15881" max="15884" width="9.5703125" style="10" bestFit="1" customWidth="1"/>
    <col min="15885" max="15885" width="14.42578125" style="10" bestFit="1" customWidth="1"/>
    <col min="15886" max="15889" width="8.42578125" style="10" bestFit="1" customWidth="1"/>
    <col min="15890" max="15890" width="18" style="10" bestFit="1" customWidth="1"/>
    <col min="15891" max="16129" width="9.140625" style="10"/>
    <col min="16130" max="16130" width="36.5703125" style="10" bestFit="1" customWidth="1"/>
    <col min="16131" max="16131" width="21.28515625" style="10" customWidth="1"/>
    <col min="16132" max="16132" width="20.85546875" style="10" bestFit="1" customWidth="1"/>
    <col min="16133" max="16133" width="14.85546875" style="10" bestFit="1" customWidth="1"/>
    <col min="16134" max="16134" width="14.140625" style="10" bestFit="1" customWidth="1"/>
    <col min="16135" max="16136" width="11.42578125" style="10" bestFit="1" customWidth="1"/>
    <col min="16137" max="16140" width="9.5703125" style="10" bestFit="1" customWidth="1"/>
    <col min="16141" max="16141" width="14.42578125" style="10" bestFit="1" customWidth="1"/>
    <col min="16142" max="16145" width="8.42578125" style="10" bestFit="1" customWidth="1"/>
    <col min="16146" max="16146" width="18" style="10" bestFit="1" customWidth="1"/>
    <col min="16147" max="16384" width="9.140625" style="10"/>
  </cols>
  <sheetData>
    <row r="1" spans="1:21" ht="18" customHeight="1" x14ac:dyDescent="0.2">
      <c r="B1" s="66" t="s">
        <v>162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1" ht="18" customHeight="1" x14ac:dyDescent="0.2"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1" ht="18" customHeight="1" x14ac:dyDescent="0.2">
      <c r="B3" s="45" t="s">
        <v>49</v>
      </c>
      <c r="C3" s="65" t="s">
        <v>50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1" ht="18" customHeight="1" x14ac:dyDescent="0.2">
      <c r="B4" s="45" t="s">
        <v>51</v>
      </c>
      <c r="C4" s="65" t="s">
        <v>52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21" ht="18" customHeight="1" x14ac:dyDescent="0.2">
      <c r="B5" s="45" t="s">
        <v>53</v>
      </c>
      <c r="C5" s="65" t="s">
        <v>130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21" ht="18" customHeight="1" x14ac:dyDescent="0.2">
      <c r="B6" s="45" t="s">
        <v>54</v>
      </c>
      <c r="C6" s="88" t="s">
        <v>148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21" ht="18" customHeight="1" x14ac:dyDescent="0.2">
      <c r="B7" s="45" t="s">
        <v>55</v>
      </c>
      <c r="C7" s="65" t="s">
        <v>56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21" ht="44.25" customHeight="1" x14ac:dyDescent="0.2">
      <c r="B8" s="67" t="s">
        <v>0</v>
      </c>
      <c r="C8" s="67"/>
      <c r="D8" s="68" t="s">
        <v>1</v>
      </c>
      <c r="E8" s="67" t="s">
        <v>57</v>
      </c>
      <c r="F8" s="67"/>
      <c r="G8" s="67"/>
      <c r="H8" s="69" t="s">
        <v>126</v>
      </c>
      <c r="I8" s="72" t="s">
        <v>128</v>
      </c>
      <c r="J8" s="73"/>
      <c r="K8" s="73"/>
      <c r="L8" s="74"/>
      <c r="M8" s="11"/>
      <c r="N8" s="72" t="s">
        <v>129</v>
      </c>
      <c r="O8" s="73"/>
      <c r="P8" s="73"/>
      <c r="Q8" s="74"/>
      <c r="R8" s="11"/>
    </row>
    <row r="9" spans="1:21" ht="18" customHeight="1" x14ac:dyDescent="0.2">
      <c r="B9" s="67"/>
      <c r="C9" s="67"/>
      <c r="D9" s="68"/>
      <c r="E9" s="46" t="s">
        <v>58</v>
      </c>
      <c r="F9" s="46" t="s">
        <v>59</v>
      </c>
      <c r="G9" s="67" t="s">
        <v>2</v>
      </c>
      <c r="H9" s="70"/>
      <c r="I9" s="75"/>
      <c r="J9" s="76"/>
      <c r="K9" s="76"/>
      <c r="L9" s="77"/>
      <c r="M9" s="11"/>
      <c r="N9" s="75"/>
      <c r="O9" s="76"/>
      <c r="P9" s="76"/>
      <c r="Q9" s="77"/>
      <c r="R9" s="11"/>
    </row>
    <row r="10" spans="1:21" ht="30.75" customHeight="1" x14ac:dyDescent="0.2">
      <c r="B10" s="67"/>
      <c r="C10" s="67"/>
      <c r="D10" s="68"/>
      <c r="E10" s="46" t="s">
        <v>60</v>
      </c>
      <c r="F10" s="46" t="s">
        <v>61</v>
      </c>
      <c r="G10" s="67"/>
      <c r="H10" s="71"/>
      <c r="I10" s="46" t="s">
        <v>66</v>
      </c>
      <c r="J10" s="46" t="s">
        <v>62</v>
      </c>
      <c r="K10" s="46" t="s">
        <v>63</v>
      </c>
      <c r="L10" s="46" t="s">
        <v>64</v>
      </c>
      <c r="M10" s="46" t="s">
        <v>65</v>
      </c>
      <c r="N10" s="46" t="s">
        <v>66</v>
      </c>
      <c r="O10" s="46" t="s">
        <v>62</v>
      </c>
      <c r="P10" s="46" t="s">
        <v>63</v>
      </c>
      <c r="Q10" s="46" t="s">
        <v>64</v>
      </c>
      <c r="R10" s="12" t="s">
        <v>65</v>
      </c>
    </row>
    <row r="11" spans="1:21" ht="26.25" hidden="1" customHeight="1" x14ac:dyDescent="0.2">
      <c r="B11" s="67">
        <v>1</v>
      </c>
      <c r="C11" s="67"/>
      <c r="D11" s="47">
        <v>2</v>
      </c>
      <c r="E11" s="46">
        <v>3</v>
      </c>
      <c r="F11" s="46">
        <v>4</v>
      </c>
      <c r="G11" s="46" t="s">
        <v>67</v>
      </c>
      <c r="H11" s="13" t="s">
        <v>68</v>
      </c>
      <c r="I11" s="46">
        <v>7</v>
      </c>
      <c r="J11" s="46">
        <v>8</v>
      </c>
      <c r="K11" s="46">
        <v>9</v>
      </c>
      <c r="L11" s="46">
        <v>10</v>
      </c>
      <c r="M11" s="46" t="s">
        <v>69</v>
      </c>
      <c r="N11" s="46">
        <v>12</v>
      </c>
      <c r="O11" s="46">
        <v>13</v>
      </c>
      <c r="P11" s="46">
        <v>14</v>
      </c>
      <c r="Q11" s="46">
        <v>15</v>
      </c>
      <c r="R11" s="12" t="s">
        <v>70</v>
      </c>
    </row>
    <row r="12" spans="1:21" s="16" customFormat="1" ht="18" customHeight="1" thickBot="1" x14ac:dyDescent="0.4">
      <c r="B12" s="79" t="s">
        <v>71</v>
      </c>
      <c r="C12" s="79"/>
      <c r="D12" s="14"/>
      <c r="E12" s="1">
        <f t="shared" ref="E12:G12" si="0">E13+E50+E75+E82</f>
        <v>40718.192040000002</v>
      </c>
      <c r="F12" s="1">
        <f t="shared" si="0"/>
        <v>14430.480659999997</v>
      </c>
      <c r="G12" s="1">
        <f t="shared" si="0"/>
        <v>55148.672700000003</v>
      </c>
      <c r="H12" s="43">
        <f>M12+R12</f>
        <v>54493</v>
      </c>
      <c r="I12" s="1">
        <f>I13+I50+I75+I82</f>
        <v>12693.25</v>
      </c>
      <c r="J12" s="1">
        <f>J13+J50+J75+J82</f>
        <v>13819.25</v>
      </c>
      <c r="K12" s="1">
        <f>K13+K50+K75+K82</f>
        <v>12678.25</v>
      </c>
      <c r="L12" s="1">
        <f>L13+L50+L75+L82</f>
        <v>15302.25</v>
      </c>
      <c r="M12" s="1">
        <f t="shared" ref="M12:M17" si="1">SUM(I12:L12)</f>
        <v>54493</v>
      </c>
      <c r="N12" s="1">
        <f>N13+N50+N75+N82</f>
        <v>0</v>
      </c>
      <c r="O12" s="1">
        <f>O13+O50+O75+O82</f>
        <v>0</v>
      </c>
      <c r="P12" s="1">
        <f>P13+P50+P75+P82</f>
        <v>0</v>
      </c>
      <c r="Q12" s="1">
        <f>Q13+Q50+Q75+Q82</f>
        <v>0</v>
      </c>
      <c r="R12" s="1">
        <f>SUM(N12:Q12)</f>
        <v>0</v>
      </c>
      <c r="T12" s="17"/>
    </row>
    <row r="13" spans="1:21" s="16" customFormat="1" ht="39.75" customHeight="1" thickTop="1" x14ac:dyDescent="0.25">
      <c r="B13" s="79" t="s">
        <v>3</v>
      </c>
      <c r="C13" s="79"/>
      <c r="D13" s="14">
        <v>101101</v>
      </c>
      <c r="E13" s="18">
        <f t="shared" ref="E13:G13" si="2">E14+E23+E34</f>
        <v>37361.317439999999</v>
      </c>
      <c r="F13" s="18">
        <f t="shared" si="2"/>
        <v>13230.112559999998</v>
      </c>
      <c r="G13" s="18">
        <f t="shared" si="2"/>
        <v>50591.43</v>
      </c>
      <c r="H13" s="15">
        <f t="shared" ref="H13:H76" si="3">M13+R13</f>
        <v>51456</v>
      </c>
      <c r="I13" s="18">
        <f>I14+I23+I34</f>
        <v>11934</v>
      </c>
      <c r="J13" s="18">
        <f>J14+J23+J34</f>
        <v>13060</v>
      </c>
      <c r="K13" s="18">
        <f>K14+K23+K34</f>
        <v>11919</v>
      </c>
      <c r="L13" s="18">
        <f>L14+L23+L34</f>
        <v>14543</v>
      </c>
      <c r="M13" s="18">
        <f t="shared" si="1"/>
        <v>51456</v>
      </c>
      <c r="N13" s="18">
        <f>N14+N23+N34</f>
        <v>0</v>
      </c>
      <c r="O13" s="18">
        <f>O14+O23+O34</f>
        <v>0</v>
      </c>
      <c r="P13" s="18">
        <f>P14+P23+P34</f>
        <v>0</v>
      </c>
      <c r="Q13" s="18">
        <f>Q14+Q23+Q34</f>
        <v>0</v>
      </c>
      <c r="R13" s="18">
        <f>SUM(N13:Q13)</f>
        <v>0</v>
      </c>
      <c r="S13" s="19"/>
      <c r="T13" s="17"/>
    </row>
    <row r="14" spans="1:21" s="16" customFormat="1" ht="23.25" customHeight="1" x14ac:dyDescent="0.25">
      <c r="B14" s="80" t="s">
        <v>31</v>
      </c>
      <c r="C14" s="80"/>
      <c r="D14" s="14">
        <v>100000000000000</v>
      </c>
      <c r="E14" s="3">
        <f t="shared" ref="E14:G14" si="4">E15+E18+E21</f>
        <v>9408.4193799999994</v>
      </c>
      <c r="F14" s="3">
        <f t="shared" si="4"/>
        <v>5509.5806200000006</v>
      </c>
      <c r="G14" s="3">
        <f t="shared" si="4"/>
        <v>14918</v>
      </c>
      <c r="H14" s="20">
        <f t="shared" si="3"/>
        <v>14806</v>
      </c>
      <c r="I14" s="3">
        <f>I15+I18+I21</f>
        <v>3125</v>
      </c>
      <c r="J14" s="3">
        <f>J15+J18+J21</f>
        <v>3893</v>
      </c>
      <c r="K14" s="3">
        <f>K15+K18+K21</f>
        <v>3013</v>
      </c>
      <c r="L14" s="3">
        <f>L15+L18+L21</f>
        <v>4775</v>
      </c>
      <c r="M14" s="3">
        <f t="shared" si="1"/>
        <v>14806</v>
      </c>
      <c r="N14" s="3">
        <f>N15+N18+N21</f>
        <v>0</v>
      </c>
      <c r="O14" s="3">
        <f>O15+O18+O21</f>
        <v>0</v>
      </c>
      <c r="P14" s="3">
        <f>P15+P18+P21</f>
        <v>0</v>
      </c>
      <c r="Q14" s="3">
        <f>Q15+Q18+Q21</f>
        <v>0</v>
      </c>
      <c r="R14" s="3">
        <f t="shared" ref="R14:R27" si="5">SUM(N14:Q14)</f>
        <v>0</v>
      </c>
      <c r="S14" s="21"/>
      <c r="T14" s="17"/>
    </row>
    <row r="15" spans="1:21" s="16" customFormat="1" ht="24.75" customHeight="1" x14ac:dyDescent="0.25">
      <c r="B15" s="81" t="s">
        <v>32</v>
      </c>
      <c r="C15" s="81"/>
      <c r="D15" s="14">
        <v>100000100001000</v>
      </c>
      <c r="E15" s="3">
        <f t="shared" ref="E15:G15" si="6">E16+E17</f>
        <v>9408.4193799999994</v>
      </c>
      <c r="F15" s="3">
        <f t="shared" si="6"/>
        <v>5509.5806200000006</v>
      </c>
      <c r="G15" s="3">
        <f t="shared" si="6"/>
        <v>14918</v>
      </c>
      <c r="H15" s="20">
        <f t="shared" si="3"/>
        <v>14806</v>
      </c>
      <c r="I15" s="3">
        <f>I16+I17</f>
        <v>3125</v>
      </c>
      <c r="J15" s="3">
        <f>J16+J17</f>
        <v>3893</v>
      </c>
      <c r="K15" s="3">
        <f>K16+K17</f>
        <v>3013</v>
      </c>
      <c r="L15" s="3">
        <f>L16+L17</f>
        <v>4775</v>
      </c>
      <c r="M15" s="3">
        <f t="shared" si="1"/>
        <v>14806</v>
      </c>
      <c r="N15" s="3">
        <f>N16+N17</f>
        <v>0</v>
      </c>
      <c r="O15" s="3">
        <f>O16+O17</f>
        <v>0</v>
      </c>
      <c r="P15" s="3">
        <f>P16+P17</f>
        <v>0</v>
      </c>
      <c r="Q15" s="3">
        <f>Q16+Q17</f>
        <v>0</v>
      </c>
      <c r="R15" s="3">
        <f t="shared" si="5"/>
        <v>0</v>
      </c>
      <c r="S15" s="21"/>
      <c r="T15" s="17"/>
    </row>
    <row r="16" spans="1:21" ht="18" customHeight="1" x14ac:dyDescent="0.25">
      <c r="A16" s="10" t="s">
        <v>72</v>
      </c>
      <c r="B16" s="78" t="s">
        <v>12</v>
      </c>
      <c r="C16" s="78"/>
      <c r="D16" s="22"/>
      <c r="E16" s="2">
        <v>7092</v>
      </c>
      <c r="F16" s="44">
        <f t="shared" ref="F16:F74" si="7">G16-E16</f>
        <v>4888</v>
      </c>
      <c r="G16" s="2">
        <v>11980</v>
      </c>
      <c r="H16" s="23">
        <f t="shared" si="3"/>
        <v>11918</v>
      </c>
      <c r="I16" s="2">
        <v>2501</v>
      </c>
      <c r="J16" s="2">
        <v>3406</v>
      </c>
      <c r="K16" s="2">
        <v>2501</v>
      </c>
      <c r="L16" s="2">
        <v>3510</v>
      </c>
      <c r="M16" s="2">
        <f t="shared" si="1"/>
        <v>11918</v>
      </c>
      <c r="N16" s="2"/>
      <c r="O16" s="2"/>
      <c r="P16" s="2"/>
      <c r="Q16" s="2"/>
      <c r="R16" s="2">
        <f t="shared" si="5"/>
        <v>0</v>
      </c>
      <c r="S16" s="21"/>
      <c r="T16" s="17"/>
      <c r="U16" s="24"/>
    </row>
    <row r="17" spans="1:20" ht="18" customHeight="1" x14ac:dyDescent="0.25">
      <c r="A17" s="10" t="s">
        <v>73</v>
      </c>
      <c r="B17" s="78" t="s">
        <v>13</v>
      </c>
      <c r="C17" s="78"/>
      <c r="D17" s="22"/>
      <c r="E17" s="2">
        <v>2316.4193799999998</v>
      </c>
      <c r="F17" s="44">
        <f t="shared" si="7"/>
        <v>621.58062000000018</v>
      </c>
      <c r="G17" s="2">
        <v>2938</v>
      </c>
      <c r="H17" s="23">
        <f t="shared" si="3"/>
        <v>2888</v>
      </c>
      <c r="I17" s="2">
        <v>624</v>
      </c>
      <c r="J17" s="2">
        <v>487</v>
      </c>
      <c r="K17" s="2">
        <v>512</v>
      </c>
      <c r="L17" s="2">
        <v>1265</v>
      </c>
      <c r="M17" s="2">
        <f t="shared" si="1"/>
        <v>2888</v>
      </c>
      <c r="N17" s="2"/>
      <c r="O17" s="2"/>
      <c r="P17" s="2"/>
      <c r="Q17" s="2"/>
      <c r="R17" s="2">
        <f t="shared" si="5"/>
        <v>0</v>
      </c>
      <c r="S17" s="21"/>
      <c r="T17" s="17"/>
    </row>
    <row r="18" spans="1:20" s="16" customFormat="1" ht="18" customHeight="1" x14ac:dyDescent="0.25">
      <c r="B18" s="81" t="s">
        <v>33</v>
      </c>
      <c r="C18" s="81"/>
      <c r="D18" s="14">
        <v>100000100002000</v>
      </c>
      <c r="E18" s="3">
        <f t="shared" ref="E18:G18" si="8">E19+E20</f>
        <v>0</v>
      </c>
      <c r="F18" s="3">
        <f t="shared" si="8"/>
        <v>0</v>
      </c>
      <c r="G18" s="3">
        <f t="shared" si="8"/>
        <v>0</v>
      </c>
      <c r="H18" s="20">
        <f t="shared" si="3"/>
        <v>0</v>
      </c>
      <c r="I18" s="3">
        <f>I19+I20</f>
        <v>0</v>
      </c>
      <c r="J18" s="3">
        <f>J19+J20</f>
        <v>0</v>
      </c>
      <c r="K18" s="3">
        <f>K19+K20</f>
        <v>0</v>
      </c>
      <c r="L18" s="3">
        <f>L19+L20</f>
        <v>0</v>
      </c>
      <c r="M18" s="3">
        <f t="shared" ref="M18:M27" si="9">SUM(I18:L18)</f>
        <v>0</v>
      </c>
      <c r="N18" s="3">
        <f>N19+N20</f>
        <v>0</v>
      </c>
      <c r="O18" s="3">
        <f>O19+O20</f>
        <v>0</v>
      </c>
      <c r="P18" s="3">
        <f>P19+P20</f>
        <v>0</v>
      </c>
      <c r="Q18" s="3">
        <f>Q19+Q20</f>
        <v>0</v>
      </c>
      <c r="R18" s="3">
        <f t="shared" si="5"/>
        <v>0</v>
      </c>
      <c r="S18" s="21"/>
      <c r="T18" s="17"/>
    </row>
    <row r="19" spans="1:20" ht="18" customHeight="1" x14ac:dyDescent="0.25">
      <c r="A19" s="10" t="s">
        <v>72</v>
      </c>
      <c r="B19" s="78" t="s">
        <v>12</v>
      </c>
      <c r="C19" s="78"/>
      <c r="D19" s="22"/>
      <c r="E19" s="2"/>
      <c r="F19" s="2"/>
      <c r="G19" s="2"/>
      <c r="H19" s="23">
        <f t="shared" si="3"/>
        <v>0</v>
      </c>
      <c r="I19" s="2"/>
      <c r="J19" s="2"/>
      <c r="K19" s="2"/>
      <c r="L19" s="2"/>
      <c r="M19" s="2">
        <f t="shared" si="9"/>
        <v>0</v>
      </c>
      <c r="N19" s="2"/>
      <c r="O19" s="2"/>
      <c r="P19" s="2"/>
      <c r="Q19" s="2"/>
      <c r="R19" s="2">
        <f t="shared" si="5"/>
        <v>0</v>
      </c>
      <c r="S19" s="21"/>
      <c r="T19" s="17"/>
    </row>
    <row r="20" spans="1:20" ht="18" customHeight="1" x14ac:dyDescent="0.25">
      <c r="A20" s="10" t="s">
        <v>73</v>
      </c>
      <c r="B20" s="78" t="s">
        <v>13</v>
      </c>
      <c r="C20" s="78"/>
      <c r="D20" s="22"/>
      <c r="E20" s="2"/>
      <c r="F20" s="2"/>
      <c r="G20" s="2"/>
      <c r="H20" s="23">
        <f t="shared" si="3"/>
        <v>0</v>
      </c>
      <c r="I20" s="2"/>
      <c r="J20" s="2"/>
      <c r="K20" s="2"/>
      <c r="L20" s="2"/>
      <c r="M20" s="2">
        <f t="shared" si="9"/>
        <v>0</v>
      </c>
      <c r="N20" s="2"/>
      <c r="O20" s="2"/>
      <c r="P20" s="2"/>
      <c r="Q20" s="2"/>
      <c r="R20" s="2">
        <f t="shared" si="5"/>
        <v>0</v>
      </c>
      <c r="S20" s="21"/>
      <c r="T20" s="17"/>
    </row>
    <row r="21" spans="1:20" s="16" customFormat="1" ht="18" customHeight="1" x14ac:dyDescent="0.25">
      <c r="B21" s="81" t="s">
        <v>105</v>
      </c>
      <c r="C21" s="81"/>
      <c r="D21" s="14">
        <v>100000100003000</v>
      </c>
      <c r="E21" s="3">
        <f t="shared" ref="E21:G21" si="10">E22</f>
        <v>0</v>
      </c>
      <c r="F21" s="3">
        <f t="shared" si="10"/>
        <v>0</v>
      </c>
      <c r="G21" s="3">
        <f t="shared" si="10"/>
        <v>0</v>
      </c>
      <c r="H21" s="20">
        <f t="shared" si="3"/>
        <v>0</v>
      </c>
      <c r="I21" s="3">
        <f>I22</f>
        <v>0</v>
      </c>
      <c r="J21" s="3">
        <f>J22</f>
        <v>0</v>
      </c>
      <c r="K21" s="3">
        <f>K22</f>
        <v>0</v>
      </c>
      <c r="L21" s="3">
        <f>L22</f>
        <v>0</v>
      </c>
      <c r="M21" s="3">
        <f t="shared" si="9"/>
        <v>0</v>
      </c>
      <c r="N21" s="3">
        <f>N22</f>
        <v>0</v>
      </c>
      <c r="O21" s="3">
        <f>O22</f>
        <v>0</v>
      </c>
      <c r="P21" s="3">
        <f>P22</f>
        <v>0</v>
      </c>
      <c r="Q21" s="3">
        <f>Q22</f>
        <v>0</v>
      </c>
      <c r="R21" s="3">
        <f t="shared" si="5"/>
        <v>0</v>
      </c>
      <c r="S21" s="21"/>
      <c r="T21" s="17"/>
    </row>
    <row r="22" spans="1:20" ht="18" customHeight="1" x14ac:dyDescent="0.25">
      <c r="A22" s="10" t="s">
        <v>72</v>
      </c>
      <c r="B22" s="78" t="s">
        <v>12</v>
      </c>
      <c r="C22" s="78"/>
      <c r="D22" s="22"/>
      <c r="E22" s="2"/>
      <c r="F22" s="2"/>
      <c r="G22" s="2"/>
      <c r="H22" s="23">
        <f t="shared" si="3"/>
        <v>0</v>
      </c>
      <c r="I22" s="2"/>
      <c r="J22" s="2"/>
      <c r="K22" s="2"/>
      <c r="L22" s="2"/>
      <c r="M22" s="2">
        <f t="shared" si="9"/>
        <v>0</v>
      </c>
      <c r="N22" s="2"/>
      <c r="O22" s="2"/>
      <c r="P22" s="2"/>
      <c r="Q22" s="2"/>
      <c r="R22" s="2">
        <f t="shared" si="5"/>
        <v>0</v>
      </c>
      <c r="S22" s="21"/>
      <c r="T22" s="17"/>
    </row>
    <row r="23" spans="1:20" s="16" customFormat="1" ht="18" customHeight="1" x14ac:dyDescent="0.25">
      <c r="B23" s="80" t="s">
        <v>34</v>
      </c>
      <c r="C23" s="80"/>
      <c r="D23" s="14">
        <v>200000000000000</v>
      </c>
      <c r="E23" s="3">
        <f t="shared" ref="E23:G23" si="11">E24+E28+E31</f>
        <v>685.95348000000001</v>
      </c>
      <c r="F23" s="3">
        <f t="shared" si="11"/>
        <v>1330.0465199999999</v>
      </c>
      <c r="G23" s="3">
        <f t="shared" si="11"/>
        <v>2016</v>
      </c>
      <c r="H23" s="20">
        <f t="shared" si="3"/>
        <v>0</v>
      </c>
      <c r="I23" s="3">
        <f>I24+I28+I31</f>
        <v>0</v>
      </c>
      <c r="J23" s="3">
        <f>J24+J28+J31</f>
        <v>0</v>
      </c>
      <c r="K23" s="3">
        <f>K24+K28+K31</f>
        <v>0</v>
      </c>
      <c r="L23" s="3">
        <f>L24+L28+L31</f>
        <v>0</v>
      </c>
      <c r="M23" s="3">
        <f t="shared" si="9"/>
        <v>0</v>
      </c>
      <c r="N23" s="3">
        <f>N24+N28+N31</f>
        <v>0</v>
      </c>
      <c r="O23" s="3">
        <f>O24+O28+O31</f>
        <v>0</v>
      </c>
      <c r="P23" s="3">
        <f>P24+P28+P31</f>
        <v>0</v>
      </c>
      <c r="Q23" s="3">
        <f>Q24+Q28+Q31</f>
        <v>0</v>
      </c>
      <c r="R23" s="3">
        <f t="shared" si="5"/>
        <v>0</v>
      </c>
      <c r="S23" s="21"/>
      <c r="T23" s="17"/>
    </row>
    <row r="24" spans="1:20" s="16" customFormat="1" ht="27" customHeight="1" x14ac:dyDescent="0.25">
      <c r="B24" s="81" t="s">
        <v>35</v>
      </c>
      <c r="C24" s="81"/>
      <c r="D24" s="14">
        <v>200000100001000</v>
      </c>
      <c r="E24" s="3">
        <f t="shared" ref="E24:G24" si="12">E25+E26+E27</f>
        <v>685.95348000000001</v>
      </c>
      <c r="F24" s="3">
        <f t="shared" si="12"/>
        <v>1130.0465199999999</v>
      </c>
      <c r="G24" s="3">
        <f t="shared" si="12"/>
        <v>1816</v>
      </c>
      <c r="H24" s="20">
        <f t="shared" si="3"/>
        <v>0</v>
      </c>
      <c r="I24" s="3">
        <f>I25+I26+I27</f>
        <v>0</v>
      </c>
      <c r="J24" s="3">
        <f>J25+J26+J27</f>
        <v>0</v>
      </c>
      <c r="K24" s="3">
        <f>K25+K26+K27</f>
        <v>0</v>
      </c>
      <c r="L24" s="3">
        <f>L25+L26+L27</f>
        <v>0</v>
      </c>
      <c r="M24" s="3">
        <f t="shared" si="9"/>
        <v>0</v>
      </c>
      <c r="N24" s="3">
        <f>N25+N26+N27</f>
        <v>0</v>
      </c>
      <c r="O24" s="3">
        <f>O25+O26+O27</f>
        <v>0</v>
      </c>
      <c r="P24" s="3">
        <f>P25+P26+P27</f>
        <v>0</v>
      </c>
      <c r="Q24" s="3">
        <f>Q25+Q26+Q27</f>
        <v>0</v>
      </c>
      <c r="R24" s="3">
        <f t="shared" si="5"/>
        <v>0</v>
      </c>
      <c r="S24" s="21"/>
      <c r="T24" s="17"/>
    </row>
    <row r="25" spans="1:20" ht="18" customHeight="1" x14ac:dyDescent="0.25">
      <c r="A25" s="10" t="s">
        <v>72</v>
      </c>
      <c r="B25" s="78" t="s">
        <v>12</v>
      </c>
      <c r="C25" s="78"/>
      <c r="D25" s="22"/>
      <c r="E25" s="2"/>
      <c r="F25" s="44">
        <f t="shared" si="7"/>
        <v>0</v>
      </c>
      <c r="G25" s="2"/>
      <c r="H25" s="23">
        <f t="shared" si="3"/>
        <v>0</v>
      </c>
      <c r="I25" s="2"/>
      <c r="J25" s="2"/>
      <c r="K25" s="2"/>
      <c r="L25" s="2"/>
      <c r="M25" s="2">
        <f t="shared" si="9"/>
        <v>0</v>
      </c>
      <c r="N25" s="2"/>
      <c r="O25" s="2"/>
      <c r="P25" s="2"/>
      <c r="Q25" s="2"/>
      <c r="R25" s="2">
        <f t="shared" si="5"/>
        <v>0</v>
      </c>
      <c r="S25" s="21"/>
      <c r="T25" s="17"/>
    </row>
    <row r="26" spans="1:20" ht="18" customHeight="1" x14ac:dyDescent="0.25">
      <c r="A26" s="10" t="s">
        <v>73</v>
      </c>
      <c r="B26" s="78" t="s">
        <v>13</v>
      </c>
      <c r="C26" s="78"/>
      <c r="D26" s="22"/>
      <c r="E26" s="2">
        <v>685.95348000000001</v>
      </c>
      <c r="F26" s="44">
        <f t="shared" si="7"/>
        <v>1130.0465199999999</v>
      </c>
      <c r="G26" s="2">
        <v>1816</v>
      </c>
      <c r="H26" s="23">
        <f t="shared" si="3"/>
        <v>0</v>
      </c>
      <c r="I26" s="2"/>
      <c r="J26" s="2"/>
      <c r="K26" s="2"/>
      <c r="L26" s="2"/>
      <c r="M26" s="2">
        <f t="shared" si="9"/>
        <v>0</v>
      </c>
      <c r="N26" s="2"/>
      <c r="O26" s="2"/>
      <c r="P26" s="2"/>
      <c r="Q26" s="2"/>
      <c r="R26" s="2">
        <f t="shared" si="5"/>
        <v>0</v>
      </c>
      <c r="S26" s="21"/>
      <c r="T26" s="17"/>
    </row>
    <row r="27" spans="1:20" ht="18" customHeight="1" x14ac:dyDescent="0.25">
      <c r="A27" s="10" t="s">
        <v>106</v>
      </c>
      <c r="B27" s="78" t="s">
        <v>14</v>
      </c>
      <c r="C27" s="78"/>
      <c r="D27" s="22"/>
      <c r="E27" s="2"/>
      <c r="F27" s="44">
        <f t="shared" si="7"/>
        <v>0</v>
      </c>
      <c r="G27" s="2"/>
      <c r="H27" s="23">
        <f t="shared" si="3"/>
        <v>0</v>
      </c>
      <c r="I27" s="2"/>
      <c r="J27" s="2"/>
      <c r="K27" s="2"/>
      <c r="L27" s="2"/>
      <c r="M27" s="2">
        <f t="shared" si="9"/>
        <v>0</v>
      </c>
      <c r="N27" s="2"/>
      <c r="O27" s="2"/>
      <c r="P27" s="2"/>
      <c r="Q27" s="2"/>
      <c r="R27" s="2">
        <f t="shared" si="5"/>
        <v>0</v>
      </c>
      <c r="S27" s="21"/>
      <c r="T27" s="17"/>
    </row>
    <row r="28" spans="1:20" s="16" customFormat="1" ht="34.5" customHeight="1" x14ac:dyDescent="0.25">
      <c r="B28" s="81" t="s">
        <v>36</v>
      </c>
      <c r="C28" s="81"/>
      <c r="D28" s="14">
        <v>200000100002000</v>
      </c>
      <c r="E28" s="3">
        <f t="shared" ref="E28:G28" si="13">E29+E30</f>
        <v>0</v>
      </c>
      <c r="F28" s="3">
        <f t="shared" si="13"/>
        <v>0</v>
      </c>
      <c r="G28" s="3">
        <f t="shared" si="13"/>
        <v>0</v>
      </c>
      <c r="H28" s="20">
        <f t="shared" si="3"/>
        <v>0</v>
      </c>
      <c r="I28" s="3">
        <f>I29+I30</f>
        <v>0</v>
      </c>
      <c r="J28" s="3">
        <f>J29+J30</f>
        <v>0</v>
      </c>
      <c r="K28" s="3">
        <f>K29+K30</f>
        <v>0</v>
      </c>
      <c r="L28" s="3">
        <f>L29+L30</f>
        <v>0</v>
      </c>
      <c r="M28" s="3">
        <f t="shared" ref="M28:M39" si="14">SUM(I28:L28)</f>
        <v>0</v>
      </c>
      <c r="N28" s="3">
        <f>N29+N30</f>
        <v>0</v>
      </c>
      <c r="O28" s="3">
        <f>O29+O30</f>
        <v>0</v>
      </c>
      <c r="P28" s="3">
        <f>P29+P30</f>
        <v>0</v>
      </c>
      <c r="Q28" s="3">
        <f>Q29+Q30</f>
        <v>0</v>
      </c>
      <c r="R28" s="3">
        <f t="shared" ref="R28:R39" si="15">SUM(N28:Q28)</f>
        <v>0</v>
      </c>
      <c r="S28" s="21"/>
      <c r="T28" s="17"/>
    </row>
    <row r="29" spans="1:20" ht="18" customHeight="1" x14ac:dyDescent="0.25">
      <c r="A29" s="10" t="s">
        <v>72</v>
      </c>
      <c r="B29" s="78" t="s">
        <v>12</v>
      </c>
      <c r="C29" s="78"/>
      <c r="D29" s="22"/>
      <c r="E29" s="2"/>
      <c r="F29" s="2"/>
      <c r="G29" s="2"/>
      <c r="H29" s="23">
        <f t="shared" si="3"/>
        <v>0</v>
      </c>
      <c r="I29" s="2"/>
      <c r="J29" s="2"/>
      <c r="K29" s="2"/>
      <c r="L29" s="2"/>
      <c r="M29" s="2">
        <f t="shared" si="14"/>
        <v>0</v>
      </c>
      <c r="N29" s="2"/>
      <c r="O29" s="2"/>
      <c r="P29" s="2"/>
      <c r="Q29" s="2"/>
      <c r="R29" s="2">
        <f t="shared" si="15"/>
        <v>0</v>
      </c>
      <c r="S29" s="21"/>
      <c r="T29" s="17"/>
    </row>
    <row r="30" spans="1:20" ht="18" customHeight="1" x14ac:dyDescent="0.25">
      <c r="A30" s="10" t="s">
        <v>73</v>
      </c>
      <c r="B30" s="78" t="s">
        <v>13</v>
      </c>
      <c r="C30" s="78"/>
      <c r="D30" s="22"/>
      <c r="E30" s="2"/>
      <c r="F30" s="2"/>
      <c r="G30" s="2"/>
      <c r="H30" s="23">
        <f t="shared" si="3"/>
        <v>0</v>
      </c>
      <c r="I30" s="2"/>
      <c r="J30" s="2"/>
      <c r="K30" s="2"/>
      <c r="L30" s="2"/>
      <c r="M30" s="2">
        <f t="shared" si="14"/>
        <v>0</v>
      </c>
      <c r="N30" s="2"/>
      <c r="O30" s="2"/>
      <c r="P30" s="2"/>
      <c r="Q30" s="2"/>
      <c r="R30" s="2">
        <f t="shared" si="15"/>
        <v>0</v>
      </c>
      <c r="S30" s="21"/>
      <c r="T30" s="17"/>
    </row>
    <row r="31" spans="1:20" s="16" customFormat="1" ht="18" customHeight="1" x14ac:dyDescent="0.25">
      <c r="B31" s="81" t="s">
        <v>37</v>
      </c>
      <c r="C31" s="81"/>
      <c r="D31" s="14">
        <v>200000100003000</v>
      </c>
      <c r="E31" s="3">
        <f t="shared" ref="E31:G31" si="16">E32+E33</f>
        <v>0</v>
      </c>
      <c r="F31" s="3">
        <f t="shared" si="16"/>
        <v>200</v>
      </c>
      <c r="G31" s="3">
        <f t="shared" si="16"/>
        <v>200</v>
      </c>
      <c r="H31" s="20">
        <f t="shared" si="3"/>
        <v>0</v>
      </c>
      <c r="I31" s="3">
        <f>I32+I33</f>
        <v>0</v>
      </c>
      <c r="J31" s="3">
        <f>J32+J33</f>
        <v>0</v>
      </c>
      <c r="K31" s="3">
        <f>K32+K33</f>
        <v>0</v>
      </c>
      <c r="L31" s="3">
        <f>L32+L33</f>
        <v>0</v>
      </c>
      <c r="M31" s="3">
        <f t="shared" si="14"/>
        <v>0</v>
      </c>
      <c r="N31" s="3">
        <f>N32+N33</f>
        <v>0</v>
      </c>
      <c r="O31" s="3">
        <f>O32+O33</f>
        <v>0</v>
      </c>
      <c r="P31" s="3">
        <f>P32+P33</f>
        <v>0</v>
      </c>
      <c r="Q31" s="3">
        <f>Q32+Q33</f>
        <v>0</v>
      </c>
      <c r="R31" s="3">
        <f t="shared" si="15"/>
        <v>0</v>
      </c>
      <c r="S31" s="21"/>
      <c r="T31" s="17"/>
    </row>
    <row r="32" spans="1:20" ht="18" customHeight="1" x14ac:dyDescent="0.25">
      <c r="A32" s="10" t="s">
        <v>72</v>
      </c>
      <c r="B32" s="78" t="s">
        <v>12</v>
      </c>
      <c r="C32" s="78"/>
      <c r="D32" s="22"/>
      <c r="E32" s="2"/>
      <c r="F32" s="44">
        <f t="shared" si="7"/>
        <v>0</v>
      </c>
      <c r="G32" s="2"/>
      <c r="H32" s="23">
        <f t="shared" si="3"/>
        <v>0</v>
      </c>
      <c r="I32" s="2"/>
      <c r="J32" s="2"/>
      <c r="K32" s="2"/>
      <c r="L32" s="2"/>
      <c r="M32" s="2">
        <f t="shared" si="14"/>
        <v>0</v>
      </c>
      <c r="N32" s="2"/>
      <c r="O32" s="2"/>
      <c r="P32" s="2"/>
      <c r="Q32" s="2"/>
      <c r="R32" s="2">
        <f t="shared" si="15"/>
        <v>0</v>
      </c>
      <c r="S32" s="21"/>
      <c r="T32" s="17"/>
    </row>
    <row r="33" spans="1:20" ht="18" customHeight="1" x14ac:dyDescent="0.25">
      <c r="A33" s="10" t="s">
        <v>73</v>
      </c>
      <c r="B33" s="78" t="s">
        <v>13</v>
      </c>
      <c r="C33" s="78"/>
      <c r="D33" s="22"/>
      <c r="E33" s="2"/>
      <c r="F33" s="44">
        <f t="shared" si="7"/>
        <v>200</v>
      </c>
      <c r="G33" s="2">
        <v>200</v>
      </c>
      <c r="H33" s="23">
        <f t="shared" si="3"/>
        <v>0</v>
      </c>
      <c r="I33" s="2"/>
      <c r="J33" s="2"/>
      <c r="K33" s="2"/>
      <c r="L33" s="2"/>
      <c r="M33" s="2">
        <f t="shared" si="14"/>
        <v>0</v>
      </c>
      <c r="N33" s="2"/>
      <c r="O33" s="2"/>
      <c r="P33" s="2"/>
      <c r="Q33" s="2"/>
      <c r="R33" s="2">
        <f t="shared" si="15"/>
        <v>0</v>
      </c>
      <c r="S33" s="21"/>
      <c r="T33" s="17"/>
    </row>
    <row r="34" spans="1:20" s="16" customFormat="1" ht="18" customHeight="1" x14ac:dyDescent="0.25">
      <c r="B34" s="80" t="s">
        <v>38</v>
      </c>
      <c r="C34" s="80"/>
      <c r="D34" s="14">
        <v>300000000000000</v>
      </c>
      <c r="E34" s="3">
        <f t="shared" ref="E34:G34" si="17">E35+E44</f>
        <v>27266.944580000003</v>
      </c>
      <c r="F34" s="3">
        <f t="shared" si="17"/>
        <v>6390.4854199999982</v>
      </c>
      <c r="G34" s="3">
        <f t="shared" si="17"/>
        <v>33657.43</v>
      </c>
      <c r="H34" s="20">
        <f t="shared" si="3"/>
        <v>36650</v>
      </c>
      <c r="I34" s="3">
        <f>I35+I44</f>
        <v>8809</v>
      </c>
      <c r="J34" s="3">
        <f>J35+J44</f>
        <v>9167</v>
      </c>
      <c r="K34" s="3">
        <f>K35+K44</f>
        <v>8906</v>
      </c>
      <c r="L34" s="3">
        <f>L35+L44</f>
        <v>9768</v>
      </c>
      <c r="M34" s="3">
        <f t="shared" si="14"/>
        <v>36650</v>
      </c>
      <c r="N34" s="3">
        <f>N35+N44</f>
        <v>0</v>
      </c>
      <c r="O34" s="3">
        <f>O35+O44</f>
        <v>0</v>
      </c>
      <c r="P34" s="3">
        <f>P35+P44</f>
        <v>0</v>
      </c>
      <c r="Q34" s="3">
        <f>Q35+Q44</f>
        <v>0</v>
      </c>
      <c r="R34" s="3">
        <f t="shared" si="15"/>
        <v>0</v>
      </c>
      <c r="S34" s="21"/>
      <c r="T34" s="17"/>
    </row>
    <row r="35" spans="1:20" s="16" customFormat="1" ht="42" customHeight="1" x14ac:dyDescent="0.25">
      <c r="B35" s="83" t="s">
        <v>39</v>
      </c>
      <c r="C35" s="83"/>
      <c r="D35" s="14">
        <v>310000000000000</v>
      </c>
      <c r="E35" s="3">
        <f t="shared" ref="E35:G35" si="18">E36+E40</f>
        <v>11781.767760000001</v>
      </c>
      <c r="F35" s="3">
        <f t="shared" si="18"/>
        <v>1370.2322399999982</v>
      </c>
      <c r="G35" s="3">
        <f t="shared" si="18"/>
        <v>13152</v>
      </c>
      <c r="H35" s="20">
        <f t="shared" si="3"/>
        <v>16323</v>
      </c>
      <c r="I35" s="3">
        <f>I36+I40</f>
        <v>3523.25</v>
      </c>
      <c r="J35" s="3">
        <f>J36+J40</f>
        <v>4660.2499999999991</v>
      </c>
      <c r="K35" s="3">
        <f>K36+K40</f>
        <v>3503.25</v>
      </c>
      <c r="L35" s="3">
        <f>L36+L40</f>
        <v>4636.2499999999991</v>
      </c>
      <c r="M35" s="3">
        <f t="shared" si="14"/>
        <v>16323</v>
      </c>
      <c r="N35" s="3">
        <f>N36+N40</f>
        <v>0</v>
      </c>
      <c r="O35" s="3">
        <f>O36+O40</f>
        <v>0</v>
      </c>
      <c r="P35" s="3">
        <f>P36+P40</f>
        <v>0</v>
      </c>
      <c r="Q35" s="3">
        <f>Q36+Q40</f>
        <v>0</v>
      </c>
      <c r="R35" s="3">
        <f t="shared" si="15"/>
        <v>0</v>
      </c>
      <c r="S35" s="21"/>
      <c r="T35" s="17"/>
    </row>
    <row r="36" spans="1:20" s="16" customFormat="1" ht="36.75" customHeight="1" x14ac:dyDescent="0.25">
      <c r="B36" s="81" t="s">
        <v>46</v>
      </c>
      <c r="C36" s="81"/>
      <c r="D36" s="14">
        <v>310100000000000</v>
      </c>
      <c r="E36" s="3">
        <f t="shared" ref="E36:G36" si="19">E37</f>
        <v>11713.599890000001</v>
      </c>
      <c r="F36" s="3">
        <f t="shared" si="19"/>
        <v>1213.4001099999982</v>
      </c>
      <c r="G36" s="3">
        <f t="shared" si="19"/>
        <v>12927</v>
      </c>
      <c r="H36" s="20">
        <f t="shared" si="3"/>
        <v>16098</v>
      </c>
      <c r="I36" s="3">
        <f>I37</f>
        <v>3455.25</v>
      </c>
      <c r="J36" s="3">
        <f>J37</f>
        <v>4606.2499999999991</v>
      </c>
      <c r="K36" s="3">
        <f>K37</f>
        <v>3448.25</v>
      </c>
      <c r="L36" s="3">
        <f>L37</f>
        <v>4588.2499999999991</v>
      </c>
      <c r="M36" s="3">
        <f t="shared" si="14"/>
        <v>16098</v>
      </c>
      <c r="N36" s="3">
        <f>N37</f>
        <v>0</v>
      </c>
      <c r="O36" s="3">
        <f>O37</f>
        <v>0</v>
      </c>
      <c r="P36" s="3">
        <f>P37</f>
        <v>0</v>
      </c>
      <c r="Q36" s="3">
        <f>Q37</f>
        <v>0</v>
      </c>
      <c r="R36" s="3">
        <f t="shared" si="15"/>
        <v>0</v>
      </c>
      <c r="S36" s="21"/>
      <c r="T36" s="17"/>
    </row>
    <row r="37" spans="1:20" ht="24" customHeight="1" x14ac:dyDescent="0.25">
      <c r="B37" s="84" t="s">
        <v>40</v>
      </c>
      <c r="C37" s="84"/>
      <c r="D37" s="22">
        <v>310100100001000</v>
      </c>
      <c r="E37" s="2">
        <f t="shared" ref="E37:G37" si="20">E38+E39</f>
        <v>11713.599890000001</v>
      </c>
      <c r="F37" s="2">
        <f t="shared" si="20"/>
        <v>1213.4001099999982</v>
      </c>
      <c r="G37" s="2">
        <f t="shared" si="20"/>
        <v>12927</v>
      </c>
      <c r="H37" s="23">
        <f t="shared" si="3"/>
        <v>16098</v>
      </c>
      <c r="I37" s="2">
        <f>I38+I39</f>
        <v>3455.25</v>
      </c>
      <c r="J37" s="2">
        <f>J38+J39</f>
        <v>4606.2499999999991</v>
      </c>
      <c r="K37" s="2">
        <f>K38+K39</f>
        <v>3448.25</v>
      </c>
      <c r="L37" s="2">
        <f>L38+L39</f>
        <v>4588.2499999999991</v>
      </c>
      <c r="M37" s="2">
        <f t="shared" si="14"/>
        <v>16098</v>
      </c>
      <c r="N37" s="2">
        <f>N38+N39</f>
        <v>0</v>
      </c>
      <c r="O37" s="2">
        <f>O38+O39</f>
        <v>0</v>
      </c>
      <c r="P37" s="2">
        <f>P38+P39</f>
        <v>0</v>
      </c>
      <c r="Q37" s="2">
        <f>Q38+Q39</f>
        <v>0</v>
      </c>
      <c r="R37" s="2">
        <f t="shared" si="15"/>
        <v>0</v>
      </c>
      <c r="S37" s="21"/>
      <c r="T37" s="17"/>
    </row>
    <row r="38" spans="1:20" ht="18" customHeight="1" x14ac:dyDescent="0.25">
      <c r="A38" s="10" t="s">
        <v>72</v>
      </c>
      <c r="B38" s="78" t="s">
        <v>12</v>
      </c>
      <c r="C38" s="78"/>
      <c r="D38" s="22"/>
      <c r="E38" s="2">
        <v>11131.182530000002</v>
      </c>
      <c r="F38" s="44">
        <f t="shared" si="7"/>
        <v>1060.8174699999981</v>
      </c>
      <c r="G38" s="2">
        <v>12192</v>
      </c>
      <c r="H38" s="23">
        <f t="shared" si="3"/>
        <v>15357</v>
      </c>
      <c r="I38" s="2">
        <v>3255.25</v>
      </c>
      <c r="J38" s="2">
        <v>4383.2499999999991</v>
      </c>
      <c r="K38" s="2">
        <v>3255.25</v>
      </c>
      <c r="L38" s="2">
        <v>4463.2499999999991</v>
      </c>
      <c r="M38" s="2">
        <f t="shared" si="14"/>
        <v>15357</v>
      </c>
      <c r="N38" s="2"/>
      <c r="O38" s="2"/>
      <c r="P38" s="2"/>
      <c r="Q38" s="2"/>
      <c r="R38" s="2">
        <f t="shared" si="15"/>
        <v>0</v>
      </c>
      <c r="S38" s="21"/>
      <c r="T38" s="17"/>
    </row>
    <row r="39" spans="1:20" ht="18" customHeight="1" x14ac:dyDescent="0.25">
      <c r="A39" s="10" t="s">
        <v>73</v>
      </c>
      <c r="B39" s="78" t="s">
        <v>13</v>
      </c>
      <c r="C39" s="78"/>
      <c r="D39" s="22"/>
      <c r="E39" s="2">
        <v>582.41736000000003</v>
      </c>
      <c r="F39" s="44">
        <f t="shared" si="7"/>
        <v>152.58263999999997</v>
      </c>
      <c r="G39" s="2">
        <v>735</v>
      </c>
      <c r="H39" s="23">
        <f t="shared" si="3"/>
        <v>741</v>
      </c>
      <c r="I39" s="2">
        <v>200</v>
      </c>
      <c r="J39" s="2">
        <v>223</v>
      </c>
      <c r="K39" s="2">
        <v>193</v>
      </c>
      <c r="L39" s="2">
        <v>125</v>
      </c>
      <c r="M39" s="2">
        <f t="shared" si="14"/>
        <v>741</v>
      </c>
      <c r="N39" s="2"/>
      <c r="O39" s="2"/>
      <c r="P39" s="2"/>
      <c r="Q39" s="2"/>
      <c r="R39" s="2">
        <f t="shared" si="15"/>
        <v>0</v>
      </c>
      <c r="S39" s="21"/>
      <c r="T39" s="17"/>
    </row>
    <row r="40" spans="1:20" s="16" customFormat="1" ht="51" customHeight="1" x14ac:dyDescent="0.25">
      <c r="A40" s="10"/>
      <c r="B40" s="81" t="s">
        <v>45</v>
      </c>
      <c r="C40" s="81"/>
      <c r="D40" s="14">
        <v>310200000000000</v>
      </c>
      <c r="E40" s="3">
        <f t="shared" ref="E40:G40" si="21">E41</f>
        <v>68.167869999999994</v>
      </c>
      <c r="F40" s="3">
        <f t="shared" si="21"/>
        <v>156.83213000000001</v>
      </c>
      <c r="G40" s="3">
        <f t="shared" si="21"/>
        <v>225</v>
      </c>
      <c r="H40" s="20">
        <f t="shared" si="3"/>
        <v>225</v>
      </c>
      <c r="I40" s="3">
        <f>I41</f>
        <v>68</v>
      </c>
      <c r="J40" s="3">
        <f>J41</f>
        <v>54</v>
      </c>
      <c r="K40" s="3">
        <f>K41</f>
        <v>55</v>
      </c>
      <c r="L40" s="3">
        <f>L41</f>
        <v>48</v>
      </c>
      <c r="M40" s="3">
        <f t="shared" ref="M40:M53" si="22">SUM(I40:L40)</f>
        <v>225</v>
      </c>
      <c r="N40" s="3">
        <f>N41</f>
        <v>0</v>
      </c>
      <c r="O40" s="3">
        <f>O41</f>
        <v>0</v>
      </c>
      <c r="P40" s="3">
        <f>P41</f>
        <v>0</v>
      </c>
      <c r="Q40" s="3">
        <f>Q41</f>
        <v>0</v>
      </c>
      <c r="R40" s="3">
        <f t="shared" ref="R40:R86" si="23">SUM(N40:Q40)</f>
        <v>0</v>
      </c>
      <c r="S40" s="21"/>
      <c r="T40" s="17"/>
    </row>
    <row r="41" spans="1:20" ht="27" customHeight="1" x14ac:dyDescent="0.25">
      <c r="B41" s="84" t="s">
        <v>41</v>
      </c>
      <c r="C41" s="84"/>
      <c r="D41" s="22">
        <v>310200100001000</v>
      </c>
      <c r="E41" s="2">
        <f t="shared" ref="E41:G41" si="24">E42+E43</f>
        <v>68.167869999999994</v>
      </c>
      <c r="F41" s="2">
        <f t="shared" si="24"/>
        <v>156.83213000000001</v>
      </c>
      <c r="G41" s="2">
        <f t="shared" si="24"/>
        <v>225</v>
      </c>
      <c r="H41" s="23">
        <f t="shared" si="3"/>
        <v>225</v>
      </c>
      <c r="I41" s="2">
        <f>I42+I43</f>
        <v>68</v>
      </c>
      <c r="J41" s="2">
        <f>J42+J43</f>
        <v>54</v>
      </c>
      <c r="K41" s="2">
        <f>K42+K43</f>
        <v>55</v>
      </c>
      <c r="L41" s="2">
        <f>L42+L43</f>
        <v>48</v>
      </c>
      <c r="M41" s="2">
        <f t="shared" si="22"/>
        <v>225</v>
      </c>
      <c r="N41" s="2">
        <f>N42+N43</f>
        <v>0</v>
      </c>
      <c r="O41" s="2">
        <f>O42+O43</f>
        <v>0</v>
      </c>
      <c r="P41" s="2">
        <f>P42+P43</f>
        <v>0</v>
      </c>
      <c r="Q41" s="2">
        <f>Q42+Q43</f>
        <v>0</v>
      </c>
      <c r="R41" s="2">
        <f t="shared" si="23"/>
        <v>0</v>
      </c>
      <c r="S41" s="21"/>
      <c r="T41" s="17"/>
    </row>
    <row r="42" spans="1:20" ht="18" customHeight="1" x14ac:dyDescent="0.25">
      <c r="A42" s="10" t="s">
        <v>72</v>
      </c>
      <c r="B42" s="78" t="s">
        <v>12</v>
      </c>
      <c r="C42" s="78"/>
      <c r="D42" s="22"/>
      <c r="E42" s="2"/>
      <c r="F42" s="44">
        <f t="shared" si="7"/>
        <v>0</v>
      </c>
      <c r="G42" s="2"/>
      <c r="H42" s="23">
        <f t="shared" si="3"/>
        <v>0</v>
      </c>
      <c r="I42" s="2"/>
      <c r="J42" s="2"/>
      <c r="K42" s="2"/>
      <c r="L42" s="2"/>
      <c r="M42" s="2">
        <f t="shared" si="22"/>
        <v>0</v>
      </c>
      <c r="N42" s="2"/>
      <c r="O42" s="2"/>
      <c r="P42" s="2"/>
      <c r="Q42" s="2"/>
      <c r="R42" s="2">
        <f t="shared" si="23"/>
        <v>0</v>
      </c>
      <c r="S42" s="21"/>
      <c r="T42" s="17"/>
    </row>
    <row r="43" spans="1:20" ht="18" customHeight="1" x14ac:dyDescent="0.25">
      <c r="A43" s="10" t="s">
        <v>73</v>
      </c>
      <c r="B43" s="78" t="s">
        <v>13</v>
      </c>
      <c r="C43" s="78"/>
      <c r="D43" s="22"/>
      <c r="E43" s="2">
        <v>68.167869999999994</v>
      </c>
      <c r="F43" s="44">
        <f t="shared" si="7"/>
        <v>156.83213000000001</v>
      </c>
      <c r="G43" s="2">
        <v>225</v>
      </c>
      <c r="H43" s="23">
        <f t="shared" si="3"/>
        <v>225</v>
      </c>
      <c r="I43" s="2">
        <v>68</v>
      </c>
      <c r="J43" s="2">
        <v>54</v>
      </c>
      <c r="K43" s="2">
        <v>55</v>
      </c>
      <c r="L43" s="2">
        <v>48</v>
      </c>
      <c r="M43" s="2">
        <f t="shared" si="22"/>
        <v>225</v>
      </c>
      <c r="N43" s="2"/>
      <c r="O43" s="2"/>
      <c r="P43" s="2"/>
      <c r="Q43" s="2"/>
      <c r="R43" s="2">
        <f t="shared" si="23"/>
        <v>0</v>
      </c>
      <c r="S43" s="21"/>
      <c r="T43" s="17"/>
    </row>
    <row r="44" spans="1:20" s="16" customFormat="1" ht="52.5" customHeight="1" x14ac:dyDescent="0.25">
      <c r="A44" s="10"/>
      <c r="B44" s="83" t="s">
        <v>44</v>
      </c>
      <c r="C44" s="83"/>
      <c r="D44" s="14">
        <v>320000000000000</v>
      </c>
      <c r="E44" s="3">
        <f t="shared" ref="E44:G45" si="25">E45</f>
        <v>15485.176820000001</v>
      </c>
      <c r="F44" s="3">
        <f t="shared" si="25"/>
        <v>5020.2531799999997</v>
      </c>
      <c r="G44" s="3">
        <f t="shared" si="25"/>
        <v>20505.43</v>
      </c>
      <c r="H44" s="20">
        <f t="shared" si="3"/>
        <v>20327</v>
      </c>
      <c r="I44" s="3">
        <f>I45</f>
        <v>5285.75</v>
      </c>
      <c r="J44" s="3">
        <f t="shared" ref="J44:L45" si="26">J45</f>
        <v>4506.75</v>
      </c>
      <c r="K44" s="3">
        <f t="shared" si="26"/>
        <v>5402.75</v>
      </c>
      <c r="L44" s="3">
        <f t="shared" si="26"/>
        <v>5131.75</v>
      </c>
      <c r="M44" s="3">
        <f t="shared" si="22"/>
        <v>20327</v>
      </c>
      <c r="N44" s="3">
        <f>N45</f>
        <v>0</v>
      </c>
      <c r="O44" s="3">
        <f t="shared" ref="O44:Q45" si="27">O45</f>
        <v>0</v>
      </c>
      <c r="P44" s="3">
        <f t="shared" si="27"/>
        <v>0</v>
      </c>
      <c r="Q44" s="3">
        <f t="shared" si="27"/>
        <v>0</v>
      </c>
      <c r="R44" s="3">
        <f t="shared" si="23"/>
        <v>0</v>
      </c>
      <c r="S44" s="21"/>
      <c r="T44" s="17"/>
    </row>
    <row r="45" spans="1:20" s="16" customFormat="1" ht="37.5" customHeight="1" x14ac:dyDescent="0.25">
      <c r="A45" s="10"/>
      <c r="B45" s="81" t="s">
        <v>42</v>
      </c>
      <c r="C45" s="81"/>
      <c r="D45" s="14">
        <v>320300000000000</v>
      </c>
      <c r="E45" s="3">
        <f t="shared" si="25"/>
        <v>15485.176820000001</v>
      </c>
      <c r="F45" s="3">
        <f t="shared" si="25"/>
        <v>5020.2531799999997</v>
      </c>
      <c r="G45" s="3">
        <f t="shared" si="25"/>
        <v>20505.43</v>
      </c>
      <c r="H45" s="20">
        <f t="shared" si="3"/>
        <v>20327</v>
      </c>
      <c r="I45" s="3">
        <f>I46</f>
        <v>5285.75</v>
      </c>
      <c r="J45" s="3">
        <f t="shared" si="26"/>
        <v>4506.75</v>
      </c>
      <c r="K45" s="3">
        <f t="shared" si="26"/>
        <v>5402.75</v>
      </c>
      <c r="L45" s="3">
        <f t="shared" si="26"/>
        <v>5131.75</v>
      </c>
      <c r="M45" s="3">
        <f t="shared" si="22"/>
        <v>20327</v>
      </c>
      <c r="N45" s="3">
        <f>N46</f>
        <v>0</v>
      </c>
      <c r="O45" s="3">
        <f t="shared" si="27"/>
        <v>0</v>
      </c>
      <c r="P45" s="3">
        <f t="shared" si="27"/>
        <v>0</v>
      </c>
      <c r="Q45" s="3">
        <f t="shared" si="27"/>
        <v>0</v>
      </c>
      <c r="R45" s="3">
        <f t="shared" si="23"/>
        <v>0</v>
      </c>
      <c r="S45" s="21"/>
      <c r="T45" s="17"/>
    </row>
    <row r="46" spans="1:20" s="16" customFormat="1" ht="31.5" customHeight="1" x14ac:dyDescent="0.25">
      <c r="A46" s="10"/>
      <c r="B46" s="82" t="s">
        <v>43</v>
      </c>
      <c r="C46" s="82"/>
      <c r="D46" s="14">
        <v>320300100001000</v>
      </c>
      <c r="E46" s="3">
        <f t="shared" ref="E46:G46" si="28">E47+E48+E49</f>
        <v>15485.176820000001</v>
      </c>
      <c r="F46" s="3">
        <f t="shared" si="28"/>
        <v>5020.2531799999997</v>
      </c>
      <c r="G46" s="3">
        <f t="shared" si="28"/>
        <v>20505.43</v>
      </c>
      <c r="H46" s="20">
        <f t="shared" si="3"/>
        <v>20327</v>
      </c>
      <c r="I46" s="3">
        <f>I47+I48+I49</f>
        <v>5285.75</v>
      </c>
      <c r="J46" s="3">
        <f>J47+J48+J49</f>
        <v>4506.75</v>
      </c>
      <c r="K46" s="3">
        <f>K47+K48+K49</f>
        <v>5402.75</v>
      </c>
      <c r="L46" s="3">
        <f>L47+L48+L49</f>
        <v>5131.75</v>
      </c>
      <c r="M46" s="3">
        <f t="shared" si="22"/>
        <v>20327</v>
      </c>
      <c r="N46" s="3">
        <f>N47+N48+N49</f>
        <v>0</v>
      </c>
      <c r="O46" s="3">
        <f>O47+O48+O49</f>
        <v>0</v>
      </c>
      <c r="P46" s="3">
        <f>P47+P48+P49</f>
        <v>0</v>
      </c>
      <c r="Q46" s="3">
        <f>Q47+Q48+Q49</f>
        <v>0</v>
      </c>
      <c r="R46" s="3">
        <f t="shared" si="23"/>
        <v>0</v>
      </c>
      <c r="S46" s="21"/>
      <c r="T46" s="17"/>
    </row>
    <row r="47" spans="1:20" ht="18" customHeight="1" x14ac:dyDescent="0.25">
      <c r="A47" s="10" t="s">
        <v>72</v>
      </c>
      <c r="B47" s="78" t="s">
        <v>12</v>
      </c>
      <c r="C47" s="78"/>
      <c r="D47" s="22"/>
      <c r="E47" s="2">
        <v>3916.8093599999997</v>
      </c>
      <c r="F47" s="44">
        <f t="shared" si="7"/>
        <v>437.19064000000026</v>
      </c>
      <c r="G47" s="2">
        <v>4354</v>
      </c>
      <c r="H47" s="23">
        <f t="shared" si="3"/>
        <v>5443</v>
      </c>
      <c r="I47" s="2">
        <v>1152.7499999999998</v>
      </c>
      <c r="J47" s="2">
        <v>1552.75</v>
      </c>
      <c r="K47" s="2">
        <v>1152.7499999999998</v>
      </c>
      <c r="L47" s="2">
        <v>1584.75</v>
      </c>
      <c r="M47" s="2">
        <f t="shared" si="22"/>
        <v>5443</v>
      </c>
      <c r="N47" s="2"/>
      <c r="O47" s="2"/>
      <c r="P47" s="2"/>
      <c r="Q47" s="2"/>
      <c r="R47" s="2">
        <f t="shared" si="23"/>
        <v>0</v>
      </c>
      <c r="S47" s="21"/>
      <c r="T47" s="17"/>
    </row>
    <row r="48" spans="1:20" ht="18" customHeight="1" x14ac:dyDescent="0.25">
      <c r="A48" s="10" t="s">
        <v>73</v>
      </c>
      <c r="B48" s="78" t="s">
        <v>13</v>
      </c>
      <c r="C48" s="78"/>
      <c r="D48" s="22"/>
      <c r="E48" s="2">
        <v>11568.367460000001</v>
      </c>
      <c r="F48" s="44">
        <f t="shared" si="7"/>
        <v>4583.062539999999</v>
      </c>
      <c r="G48" s="2">
        <v>16151.43</v>
      </c>
      <c r="H48" s="23">
        <f t="shared" si="3"/>
        <v>14884</v>
      </c>
      <c r="I48" s="2">
        <v>4133</v>
      </c>
      <c r="J48" s="2">
        <v>2954</v>
      </c>
      <c r="K48" s="2">
        <v>4250</v>
      </c>
      <c r="L48" s="2">
        <v>3547</v>
      </c>
      <c r="M48" s="2">
        <f t="shared" si="22"/>
        <v>14884</v>
      </c>
      <c r="N48" s="2"/>
      <c r="O48" s="2"/>
      <c r="P48" s="2"/>
      <c r="Q48" s="2"/>
      <c r="R48" s="2">
        <f t="shared" si="23"/>
        <v>0</v>
      </c>
      <c r="S48" s="21"/>
      <c r="T48" s="17"/>
    </row>
    <row r="49" spans="1:20" ht="18" customHeight="1" x14ac:dyDescent="0.25">
      <c r="A49" s="10" t="s">
        <v>106</v>
      </c>
      <c r="B49" s="78" t="s">
        <v>14</v>
      </c>
      <c r="C49" s="78"/>
      <c r="D49" s="22"/>
      <c r="E49" s="2"/>
      <c r="F49" s="44">
        <f t="shared" si="7"/>
        <v>0</v>
      </c>
      <c r="G49" s="2"/>
      <c r="H49" s="23">
        <f t="shared" si="3"/>
        <v>0</v>
      </c>
      <c r="I49" s="2"/>
      <c r="J49" s="2"/>
      <c r="K49" s="2"/>
      <c r="L49" s="2"/>
      <c r="M49" s="2">
        <f t="shared" si="22"/>
        <v>0</v>
      </c>
      <c r="N49" s="2"/>
      <c r="O49" s="2"/>
      <c r="P49" s="2"/>
      <c r="Q49" s="2"/>
      <c r="R49" s="2">
        <f t="shared" si="23"/>
        <v>0</v>
      </c>
      <c r="S49" s="21"/>
      <c r="T49" s="17"/>
    </row>
    <row r="50" spans="1:20" s="16" customFormat="1" ht="18" customHeight="1" x14ac:dyDescent="0.25">
      <c r="B50" s="79" t="s">
        <v>4</v>
      </c>
      <c r="C50" s="79"/>
      <c r="D50" s="14">
        <v>104102</v>
      </c>
      <c r="E50" s="3">
        <f t="shared" ref="E50:G50" si="29">E51+E56+E63</f>
        <v>2177.0403799999999</v>
      </c>
      <c r="F50" s="3">
        <f t="shared" si="29"/>
        <v>437.95962000000009</v>
      </c>
      <c r="G50" s="3">
        <f t="shared" si="29"/>
        <v>2615</v>
      </c>
      <c r="H50" s="20">
        <f t="shared" si="3"/>
        <v>3037</v>
      </c>
      <c r="I50" s="3">
        <f>I51+I56+I63</f>
        <v>759.25</v>
      </c>
      <c r="J50" s="3">
        <f>J51+J56+J63</f>
        <v>759.25</v>
      </c>
      <c r="K50" s="3">
        <f>K51+K56+K63</f>
        <v>759.25</v>
      </c>
      <c r="L50" s="3">
        <f>L51+L56+L63</f>
        <v>759.25</v>
      </c>
      <c r="M50" s="3">
        <f t="shared" si="22"/>
        <v>3037</v>
      </c>
      <c r="N50" s="3">
        <f>N51+N56+N63</f>
        <v>0</v>
      </c>
      <c r="O50" s="3">
        <f>O51+O56+O63</f>
        <v>0</v>
      </c>
      <c r="P50" s="3">
        <f>P51+P56+P63</f>
        <v>0</v>
      </c>
      <c r="Q50" s="3">
        <f>Q51+Q56+Q63</f>
        <v>0</v>
      </c>
      <c r="R50" s="3">
        <f t="shared" si="23"/>
        <v>0</v>
      </c>
      <c r="S50" s="21"/>
      <c r="T50" s="17"/>
    </row>
    <row r="51" spans="1:20" s="16" customFormat="1" ht="18" customHeight="1" x14ac:dyDescent="0.25">
      <c r="B51" s="80" t="s">
        <v>31</v>
      </c>
      <c r="C51" s="80"/>
      <c r="D51" s="14">
        <v>100000000000000</v>
      </c>
      <c r="E51" s="3">
        <f t="shared" ref="E51:G51" si="30">E52+E54</f>
        <v>651.51612999999986</v>
      </c>
      <c r="F51" s="3">
        <f t="shared" si="30"/>
        <v>406.48387000000014</v>
      </c>
      <c r="G51" s="3">
        <f t="shared" si="30"/>
        <v>1058</v>
      </c>
      <c r="H51" s="20">
        <f t="shared" si="3"/>
        <v>1078</v>
      </c>
      <c r="I51" s="3">
        <f>I52+I54</f>
        <v>269.5</v>
      </c>
      <c r="J51" s="3">
        <f>J52+J54</f>
        <v>269.5</v>
      </c>
      <c r="K51" s="3">
        <f>K52+K54</f>
        <v>269.5</v>
      </c>
      <c r="L51" s="3">
        <f>L52+L54</f>
        <v>269.5</v>
      </c>
      <c r="M51" s="3">
        <f t="shared" si="22"/>
        <v>1078</v>
      </c>
      <c r="N51" s="3">
        <f>N52+N54</f>
        <v>0</v>
      </c>
      <c r="O51" s="3">
        <f>O52+O54</f>
        <v>0</v>
      </c>
      <c r="P51" s="3">
        <f>P52+P54</f>
        <v>0</v>
      </c>
      <c r="Q51" s="3">
        <f>Q52+Q54</f>
        <v>0</v>
      </c>
      <c r="R51" s="3">
        <f t="shared" si="23"/>
        <v>0</v>
      </c>
      <c r="S51" s="21"/>
      <c r="T51" s="17"/>
    </row>
    <row r="52" spans="1:20" s="16" customFormat="1" ht="18" customHeight="1" x14ac:dyDescent="0.25">
      <c r="B52" s="85" t="s">
        <v>32</v>
      </c>
      <c r="C52" s="85"/>
      <c r="D52" s="14">
        <v>100000100001000</v>
      </c>
      <c r="E52" s="3">
        <f t="shared" ref="E52:G52" si="31">E53</f>
        <v>651.51612999999986</v>
      </c>
      <c r="F52" s="3">
        <f t="shared" si="31"/>
        <v>406.48387000000014</v>
      </c>
      <c r="G52" s="3">
        <f t="shared" si="31"/>
        <v>1058</v>
      </c>
      <c r="H52" s="20">
        <f t="shared" si="3"/>
        <v>1078</v>
      </c>
      <c r="I52" s="3">
        <f>I53</f>
        <v>269.5</v>
      </c>
      <c r="J52" s="3">
        <f>J53</f>
        <v>269.5</v>
      </c>
      <c r="K52" s="3">
        <f>K53</f>
        <v>269.5</v>
      </c>
      <c r="L52" s="3">
        <f>L53</f>
        <v>269.5</v>
      </c>
      <c r="M52" s="3">
        <f t="shared" si="22"/>
        <v>1078</v>
      </c>
      <c r="N52" s="3">
        <f>N53</f>
        <v>0</v>
      </c>
      <c r="O52" s="3">
        <f>O53</f>
        <v>0</v>
      </c>
      <c r="P52" s="3">
        <f>P53</f>
        <v>0</v>
      </c>
      <c r="Q52" s="3">
        <f>Q53</f>
        <v>0</v>
      </c>
      <c r="R52" s="3">
        <f t="shared" si="23"/>
        <v>0</v>
      </c>
      <c r="S52" s="21"/>
      <c r="T52" s="17"/>
    </row>
    <row r="53" spans="1:20" ht="18" customHeight="1" x14ac:dyDescent="0.25">
      <c r="B53" s="78" t="s">
        <v>12</v>
      </c>
      <c r="C53" s="78"/>
      <c r="D53" s="22"/>
      <c r="E53" s="2">
        <v>651.51612999999986</v>
      </c>
      <c r="F53" s="44">
        <f t="shared" si="7"/>
        <v>406.48387000000014</v>
      </c>
      <c r="G53" s="2">
        <v>1058</v>
      </c>
      <c r="H53" s="23">
        <f t="shared" si="3"/>
        <v>1078</v>
      </c>
      <c r="I53" s="2">
        <v>269.5</v>
      </c>
      <c r="J53" s="2">
        <v>269.5</v>
      </c>
      <c r="K53" s="2">
        <v>269.5</v>
      </c>
      <c r="L53" s="2">
        <v>269.5</v>
      </c>
      <c r="M53" s="2">
        <f t="shared" si="22"/>
        <v>1078</v>
      </c>
      <c r="N53" s="2"/>
      <c r="O53" s="2"/>
      <c r="P53" s="2"/>
      <c r="Q53" s="2"/>
      <c r="R53" s="2">
        <f t="shared" si="23"/>
        <v>0</v>
      </c>
      <c r="S53" s="21"/>
      <c r="T53" s="17"/>
    </row>
    <row r="54" spans="1:20" ht="18" customHeight="1" x14ac:dyDescent="0.25">
      <c r="B54" s="85" t="s">
        <v>33</v>
      </c>
      <c r="C54" s="85"/>
      <c r="D54" s="22">
        <v>100000100002000</v>
      </c>
      <c r="E54" s="2">
        <f t="shared" ref="E54:G54" si="32">E55</f>
        <v>0</v>
      </c>
      <c r="F54" s="2">
        <f t="shared" si="32"/>
        <v>0</v>
      </c>
      <c r="G54" s="2">
        <f t="shared" si="32"/>
        <v>0</v>
      </c>
      <c r="H54" s="23">
        <f t="shared" si="3"/>
        <v>0</v>
      </c>
      <c r="I54" s="2">
        <f>I55</f>
        <v>0</v>
      </c>
      <c r="J54" s="2">
        <f>J55</f>
        <v>0</v>
      </c>
      <c r="K54" s="2">
        <f>K55</f>
        <v>0</v>
      </c>
      <c r="L54" s="2">
        <f>L55</f>
        <v>0</v>
      </c>
      <c r="M54" s="2">
        <f t="shared" ref="M54:M81" si="33">SUM(I54:L54)</f>
        <v>0</v>
      </c>
      <c r="N54" s="2">
        <f>N55</f>
        <v>0</v>
      </c>
      <c r="O54" s="2">
        <f>O55</f>
        <v>0</v>
      </c>
      <c r="P54" s="2">
        <f>P55</f>
        <v>0</v>
      </c>
      <c r="Q54" s="2">
        <f>Q55</f>
        <v>0</v>
      </c>
      <c r="R54" s="2">
        <f t="shared" si="23"/>
        <v>0</v>
      </c>
      <c r="S54" s="21"/>
      <c r="T54" s="17"/>
    </row>
    <row r="55" spans="1:20" ht="18" customHeight="1" x14ac:dyDescent="0.25">
      <c r="B55" s="78" t="s">
        <v>12</v>
      </c>
      <c r="C55" s="78"/>
      <c r="D55" s="22"/>
      <c r="E55" s="2"/>
      <c r="F55" s="2"/>
      <c r="G55" s="2"/>
      <c r="H55" s="23">
        <f t="shared" si="3"/>
        <v>0</v>
      </c>
      <c r="I55" s="2"/>
      <c r="J55" s="2"/>
      <c r="K55" s="2"/>
      <c r="L55" s="2"/>
      <c r="M55" s="2">
        <f t="shared" si="33"/>
        <v>0</v>
      </c>
      <c r="N55" s="2"/>
      <c r="O55" s="2"/>
      <c r="P55" s="2"/>
      <c r="Q55" s="2"/>
      <c r="R55" s="2">
        <f t="shared" si="23"/>
        <v>0</v>
      </c>
      <c r="S55" s="21"/>
      <c r="T55" s="17"/>
    </row>
    <row r="56" spans="1:20" s="16" customFormat="1" ht="18" customHeight="1" x14ac:dyDescent="0.25">
      <c r="B56" s="80" t="s">
        <v>34</v>
      </c>
      <c r="C56" s="80"/>
      <c r="D56" s="14">
        <v>200000000000000</v>
      </c>
      <c r="E56" s="3">
        <f t="shared" ref="E56:G56" si="34">E57+E59+E61</f>
        <v>0</v>
      </c>
      <c r="F56" s="3">
        <f t="shared" si="34"/>
        <v>0</v>
      </c>
      <c r="G56" s="3">
        <f t="shared" si="34"/>
        <v>0</v>
      </c>
      <c r="H56" s="20">
        <f t="shared" si="3"/>
        <v>0</v>
      </c>
      <c r="I56" s="3">
        <f>I57+I59+I61</f>
        <v>0</v>
      </c>
      <c r="J56" s="3">
        <f>J57+J59+J61</f>
        <v>0</v>
      </c>
      <c r="K56" s="3">
        <f>K57+K59+K61</f>
        <v>0</v>
      </c>
      <c r="L56" s="3">
        <f>L57+L59+L61</f>
        <v>0</v>
      </c>
      <c r="M56" s="3">
        <f t="shared" si="33"/>
        <v>0</v>
      </c>
      <c r="N56" s="3">
        <f>N57+N59+N61</f>
        <v>0</v>
      </c>
      <c r="O56" s="3">
        <f>O57+O59+O61</f>
        <v>0</v>
      </c>
      <c r="P56" s="3">
        <f>P57+P59+P61</f>
        <v>0</v>
      </c>
      <c r="Q56" s="3">
        <f>Q57+Q59+Q61</f>
        <v>0</v>
      </c>
      <c r="R56" s="3">
        <f t="shared" si="23"/>
        <v>0</v>
      </c>
      <c r="S56" s="21"/>
      <c r="T56" s="17"/>
    </row>
    <row r="57" spans="1:20" s="16" customFormat="1" ht="18" customHeight="1" x14ac:dyDescent="0.25">
      <c r="B57" s="81" t="s">
        <v>35</v>
      </c>
      <c r="C57" s="81"/>
      <c r="D57" s="14">
        <v>200000100001000</v>
      </c>
      <c r="E57" s="3">
        <f t="shared" ref="E57:G57" si="35">E58</f>
        <v>0</v>
      </c>
      <c r="F57" s="3">
        <f t="shared" si="35"/>
        <v>0</v>
      </c>
      <c r="G57" s="3">
        <f t="shared" si="35"/>
        <v>0</v>
      </c>
      <c r="H57" s="20">
        <f t="shared" si="3"/>
        <v>0</v>
      </c>
      <c r="I57" s="3">
        <f>I58</f>
        <v>0</v>
      </c>
      <c r="J57" s="3">
        <f>J58</f>
        <v>0</v>
      </c>
      <c r="K57" s="3">
        <f>K58</f>
        <v>0</v>
      </c>
      <c r="L57" s="3">
        <f>L58</f>
        <v>0</v>
      </c>
      <c r="M57" s="3">
        <f t="shared" si="33"/>
        <v>0</v>
      </c>
      <c r="N57" s="3">
        <f>N58</f>
        <v>0</v>
      </c>
      <c r="O57" s="3">
        <f>O58</f>
        <v>0</v>
      </c>
      <c r="P57" s="3">
        <f>P58</f>
        <v>0</v>
      </c>
      <c r="Q57" s="3">
        <f>Q58</f>
        <v>0</v>
      </c>
      <c r="R57" s="3">
        <f t="shared" si="23"/>
        <v>0</v>
      </c>
      <c r="S57" s="21"/>
      <c r="T57" s="17"/>
    </row>
    <row r="58" spans="1:20" ht="18" customHeight="1" x14ac:dyDescent="0.25">
      <c r="B58" s="78" t="s">
        <v>12</v>
      </c>
      <c r="C58" s="78"/>
      <c r="D58" s="22"/>
      <c r="E58" s="2"/>
      <c r="F58" s="2"/>
      <c r="G58" s="2"/>
      <c r="H58" s="23">
        <f t="shared" si="3"/>
        <v>0</v>
      </c>
      <c r="I58" s="2"/>
      <c r="J58" s="2"/>
      <c r="K58" s="2"/>
      <c r="L58" s="2"/>
      <c r="M58" s="2">
        <f t="shared" si="33"/>
        <v>0</v>
      </c>
      <c r="N58" s="2"/>
      <c r="O58" s="2"/>
      <c r="P58" s="2"/>
      <c r="Q58" s="2"/>
      <c r="R58" s="2">
        <f t="shared" si="23"/>
        <v>0</v>
      </c>
      <c r="S58" s="21"/>
      <c r="T58" s="17"/>
    </row>
    <row r="59" spans="1:20" s="16" customFormat="1" ht="33" customHeight="1" x14ac:dyDescent="0.25">
      <c r="B59" s="81" t="s">
        <v>36</v>
      </c>
      <c r="C59" s="81"/>
      <c r="D59" s="14">
        <v>200000100002000</v>
      </c>
      <c r="E59" s="3">
        <f t="shared" ref="E59:G59" si="36">E60</f>
        <v>0</v>
      </c>
      <c r="F59" s="3">
        <f t="shared" si="36"/>
        <v>0</v>
      </c>
      <c r="G59" s="3">
        <f t="shared" si="36"/>
        <v>0</v>
      </c>
      <c r="H59" s="20">
        <f t="shared" si="3"/>
        <v>0</v>
      </c>
      <c r="I59" s="3">
        <f>I60</f>
        <v>0</v>
      </c>
      <c r="J59" s="3">
        <f>J60</f>
        <v>0</v>
      </c>
      <c r="K59" s="3">
        <f>K60</f>
        <v>0</v>
      </c>
      <c r="L59" s="3">
        <f>L60</f>
        <v>0</v>
      </c>
      <c r="M59" s="3">
        <f t="shared" si="33"/>
        <v>0</v>
      </c>
      <c r="N59" s="3">
        <f>N60</f>
        <v>0</v>
      </c>
      <c r="O59" s="3">
        <f>O60</f>
        <v>0</v>
      </c>
      <c r="P59" s="3">
        <f>P60</f>
        <v>0</v>
      </c>
      <c r="Q59" s="3">
        <f>Q60</f>
        <v>0</v>
      </c>
      <c r="R59" s="3">
        <f t="shared" si="23"/>
        <v>0</v>
      </c>
      <c r="S59" s="21"/>
      <c r="T59" s="17"/>
    </row>
    <row r="60" spans="1:20" ht="18" customHeight="1" x14ac:dyDescent="0.25">
      <c r="B60" s="78" t="s">
        <v>12</v>
      </c>
      <c r="C60" s="78"/>
      <c r="D60" s="22"/>
      <c r="E60" s="2"/>
      <c r="F60" s="2"/>
      <c r="G60" s="2"/>
      <c r="H60" s="23">
        <f t="shared" si="3"/>
        <v>0</v>
      </c>
      <c r="I60" s="2"/>
      <c r="J60" s="2"/>
      <c r="K60" s="2"/>
      <c r="L60" s="2"/>
      <c r="M60" s="2">
        <f t="shared" si="33"/>
        <v>0</v>
      </c>
      <c r="N60" s="2"/>
      <c r="O60" s="2"/>
      <c r="P60" s="2"/>
      <c r="Q60" s="2"/>
      <c r="R60" s="2">
        <f t="shared" si="23"/>
        <v>0</v>
      </c>
      <c r="S60" s="21"/>
      <c r="T60" s="17"/>
    </row>
    <row r="61" spans="1:20" s="16" customFormat="1" ht="18" customHeight="1" x14ac:dyDescent="0.25">
      <c r="B61" s="81" t="s">
        <v>37</v>
      </c>
      <c r="C61" s="81"/>
      <c r="D61" s="14">
        <v>200000100003000</v>
      </c>
      <c r="E61" s="3">
        <f t="shared" ref="E61:G61" si="37">E62</f>
        <v>0</v>
      </c>
      <c r="F61" s="3">
        <f t="shared" si="37"/>
        <v>0</v>
      </c>
      <c r="G61" s="3">
        <f t="shared" si="37"/>
        <v>0</v>
      </c>
      <c r="H61" s="20">
        <f t="shared" si="3"/>
        <v>0</v>
      </c>
      <c r="I61" s="3">
        <f>I62</f>
        <v>0</v>
      </c>
      <c r="J61" s="3">
        <f>J62</f>
        <v>0</v>
      </c>
      <c r="K61" s="3">
        <f>K62</f>
        <v>0</v>
      </c>
      <c r="L61" s="3">
        <f>L62</f>
        <v>0</v>
      </c>
      <c r="M61" s="3">
        <f t="shared" si="33"/>
        <v>0</v>
      </c>
      <c r="N61" s="3">
        <f>N62</f>
        <v>0</v>
      </c>
      <c r="O61" s="3">
        <f>O62</f>
        <v>0</v>
      </c>
      <c r="P61" s="3">
        <f>P62</f>
        <v>0</v>
      </c>
      <c r="Q61" s="3">
        <f>Q62</f>
        <v>0</v>
      </c>
      <c r="R61" s="3">
        <f t="shared" si="23"/>
        <v>0</v>
      </c>
      <c r="S61" s="21"/>
      <c r="T61" s="17"/>
    </row>
    <row r="62" spans="1:20" ht="18" customHeight="1" x14ac:dyDescent="0.25">
      <c r="B62" s="78" t="s">
        <v>12</v>
      </c>
      <c r="C62" s="78"/>
      <c r="D62" s="22"/>
      <c r="E62" s="2"/>
      <c r="F62" s="44">
        <f t="shared" si="7"/>
        <v>0</v>
      </c>
      <c r="G62" s="2"/>
      <c r="H62" s="23">
        <f t="shared" si="3"/>
        <v>0</v>
      </c>
      <c r="I62" s="2"/>
      <c r="J62" s="2"/>
      <c r="K62" s="2"/>
      <c r="L62" s="2"/>
      <c r="M62" s="2">
        <f t="shared" si="33"/>
        <v>0</v>
      </c>
      <c r="N62" s="2"/>
      <c r="O62" s="2"/>
      <c r="P62" s="2"/>
      <c r="Q62" s="2"/>
      <c r="R62" s="2">
        <f t="shared" si="23"/>
        <v>0</v>
      </c>
      <c r="S62" s="21"/>
      <c r="T62" s="17"/>
    </row>
    <row r="63" spans="1:20" s="16" customFormat="1" ht="18" customHeight="1" x14ac:dyDescent="0.25">
      <c r="B63" s="80" t="s">
        <v>38</v>
      </c>
      <c r="C63" s="80"/>
      <c r="D63" s="14">
        <v>300000000000000</v>
      </c>
      <c r="E63" s="3">
        <f t="shared" ref="E63:G63" si="38">E64+E71</f>
        <v>1525.5242499999999</v>
      </c>
      <c r="F63" s="3">
        <f t="shared" si="38"/>
        <v>31.475749999999948</v>
      </c>
      <c r="G63" s="3">
        <f t="shared" si="38"/>
        <v>1557</v>
      </c>
      <c r="H63" s="20">
        <f t="shared" si="3"/>
        <v>1959</v>
      </c>
      <c r="I63" s="3">
        <f>I64+I71</f>
        <v>489.75</v>
      </c>
      <c r="J63" s="3">
        <f>J64+J71</f>
        <v>489.75</v>
      </c>
      <c r="K63" s="3">
        <f>K64+K71</f>
        <v>489.75</v>
      </c>
      <c r="L63" s="3">
        <f>L64+L71</f>
        <v>489.75</v>
      </c>
      <c r="M63" s="3">
        <f t="shared" si="33"/>
        <v>1959</v>
      </c>
      <c r="N63" s="3">
        <f>N64+N71</f>
        <v>0</v>
      </c>
      <c r="O63" s="3">
        <f>O64+O71</f>
        <v>0</v>
      </c>
      <c r="P63" s="3">
        <f>P64+P71</f>
        <v>0</v>
      </c>
      <c r="Q63" s="3">
        <f>Q64+Q71</f>
        <v>0</v>
      </c>
      <c r="R63" s="3">
        <f t="shared" si="23"/>
        <v>0</v>
      </c>
      <c r="S63" s="21"/>
      <c r="T63" s="17"/>
    </row>
    <row r="64" spans="1:20" s="16" customFormat="1" ht="41.25" customHeight="1" x14ac:dyDescent="0.25">
      <c r="B64" s="83" t="s">
        <v>39</v>
      </c>
      <c r="C64" s="83"/>
      <c r="D64" s="14">
        <v>310000000000000</v>
      </c>
      <c r="E64" s="3">
        <f t="shared" ref="E64:G64" si="39">E65+E68</f>
        <v>1144.0347300000001</v>
      </c>
      <c r="F64" s="3">
        <f t="shared" si="39"/>
        <v>7.9652699999999186</v>
      </c>
      <c r="G64" s="3">
        <f t="shared" si="39"/>
        <v>1152</v>
      </c>
      <c r="H64" s="20">
        <f t="shared" si="3"/>
        <v>1452</v>
      </c>
      <c r="I64" s="3">
        <f>I65+I68</f>
        <v>363</v>
      </c>
      <c r="J64" s="3">
        <f>J65+J68</f>
        <v>363</v>
      </c>
      <c r="K64" s="3">
        <f>K65+K68</f>
        <v>363</v>
      </c>
      <c r="L64" s="3">
        <f>L65+L68</f>
        <v>363</v>
      </c>
      <c r="M64" s="3">
        <f t="shared" si="33"/>
        <v>1452</v>
      </c>
      <c r="N64" s="3">
        <f>N65+N68</f>
        <v>0</v>
      </c>
      <c r="O64" s="3">
        <f>O65+O68</f>
        <v>0</v>
      </c>
      <c r="P64" s="3">
        <f>P65+P68</f>
        <v>0</v>
      </c>
      <c r="Q64" s="3">
        <f>Q65+Q68</f>
        <v>0</v>
      </c>
      <c r="R64" s="3">
        <f t="shared" si="23"/>
        <v>0</v>
      </c>
      <c r="S64" s="21"/>
      <c r="T64" s="17"/>
    </row>
    <row r="65" spans="2:20" s="16" customFormat="1" ht="36" customHeight="1" x14ac:dyDescent="0.25">
      <c r="B65" s="81" t="s">
        <v>46</v>
      </c>
      <c r="C65" s="81"/>
      <c r="D65" s="14">
        <v>310100000000000</v>
      </c>
      <c r="E65" s="3">
        <f t="shared" ref="E65:G66" si="40">E66</f>
        <v>1144.0347300000001</v>
      </c>
      <c r="F65" s="3">
        <f t="shared" si="40"/>
        <v>7.9652699999999186</v>
      </c>
      <c r="G65" s="3">
        <f t="shared" si="40"/>
        <v>1152</v>
      </c>
      <c r="H65" s="20">
        <f t="shared" si="3"/>
        <v>1452</v>
      </c>
      <c r="I65" s="3">
        <f>I66</f>
        <v>363</v>
      </c>
      <c r="J65" s="3">
        <f t="shared" ref="J65:L66" si="41">J66</f>
        <v>363</v>
      </c>
      <c r="K65" s="3">
        <f t="shared" si="41"/>
        <v>363</v>
      </c>
      <c r="L65" s="3">
        <f t="shared" si="41"/>
        <v>363</v>
      </c>
      <c r="M65" s="3">
        <f t="shared" si="33"/>
        <v>1452</v>
      </c>
      <c r="N65" s="3">
        <f>N66</f>
        <v>0</v>
      </c>
      <c r="O65" s="3">
        <f t="shared" ref="O65:Q66" si="42">O66</f>
        <v>0</v>
      </c>
      <c r="P65" s="3">
        <f t="shared" si="42"/>
        <v>0</v>
      </c>
      <c r="Q65" s="3">
        <f t="shared" si="42"/>
        <v>0</v>
      </c>
      <c r="R65" s="3">
        <f t="shared" si="23"/>
        <v>0</v>
      </c>
      <c r="S65" s="21"/>
      <c r="T65" s="17"/>
    </row>
    <row r="66" spans="2:20" ht="18" customHeight="1" x14ac:dyDescent="0.25">
      <c r="B66" s="84" t="s">
        <v>40</v>
      </c>
      <c r="C66" s="84"/>
      <c r="D66" s="22">
        <v>310100100001000</v>
      </c>
      <c r="E66" s="2">
        <f t="shared" si="40"/>
        <v>1144.0347300000001</v>
      </c>
      <c r="F66" s="2">
        <f t="shared" si="40"/>
        <v>7.9652699999999186</v>
      </c>
      <c r="G66" s="2">
        <f t="shared" si="40"/>
        <v>1152</v>
      </c>
      <c r="H66" s="23">
        <f t="shared" si="3"/>
        <v>1452</v>
      </c>
      <c r="I66" s="2">
        <f>I67</f>
        <v>363</v>
      </c>
      <c r="J66" s="2">
        <f t="shared" si="41"/>
        <v>363</v>
      </c>
      <c r="K66" s="2">
        <f t="shared" si="41"/>
        <v>363</v>
      </c>
      <c r="L66" s="2">
        <f t="shared" si="41"/>
        <v>363</v>
      </c>
      <c r="M66" s="2">
        <f t="shared" si="33"/>
        <v>1452</v>
      </c>
      <c r="N66" s="2">
        <f>N67</f>
        <v>0</v>
      </c>
      <c r="O66" s="2">
        <f t="shared" si="42"/>
        <v>0</v>
      </c>
      <c r="P66" s="2">
        <f t="shared" si="42"/>
        <v>0</v>
      </c>
      <c r="Q66" s="2">
        <f t="shared" si="42"/>
        <v>0</v>
      </c>
      <c r="R66" s="2">
        <f t="shared" si="23"/>
        <v>0</v>
      </c>
      <c r="S66" s="21"/>
      <c r="T66" s="17"/>
    </row>
    <row r="67" spans="2:20" ht="18" customHeight="1" x14ac:dyDescent="0.25">
      <c r="B67" s="78" t="s">
        <v>12</v>
      </c>
      <c r="C67" s="78"/>
      <c r="D67" s="22"/>
      <c r="E67" s="2">
        <v>1144.0347300000001</v>
      </c>
      <c r="F67" s="44">
        <f t="shared" si="7"/>
        <v>7.9652699999999186</v>
      </c>
      <c r="G67" s="2">
        <v>1152</v>
      </c>
      <c r="H67" s="23">
        <f t="shared" si="3"/>
        <v>1452</v>
      </c>
      <c r="I67" s="2">
        <v>363</v>
      </c>
      <c r="J67" s="2">
        <v>363</v>
      </c>
      <c r="K67" s="2">
        <v>363</v>
      </c>
      <c r="L67" s="2">
        <v>363</v>
      </c>
      <c r="M67" s="2">
        <f t="shared" si="33"/>
        <v>1452</v>
      </c>
      <c r="N67" s="2"/>
      <c r="O67" s="2"/>
      <c r="P67" s="2"/>
      <c r="Q67" s="2"/>
      <c r="R67" s="2">
        <f t="shared" si="23"/>
        <v>0</v>
      </c>
      <c r="S67" s="21"/>
      <c r="T67" s="17"/>
    </row>
    <row r="68" spans="2:20" s="16" customFormat="1" ht="35.25" customHeight="1" x14ac:dyDescent="0.25">
      <c r="B68" s="81" t="s">
        <v>45</v>
      </c>
      <c r="C68" s="81"/>
      <c r="D68" s="14">
        <v>310200000000000</v>
      </c>
      <c r="E68" s="3">
        <f t="shared" ref="E68:G69" si="43">E69</f>
        <v>0</v>
      </c>
      <c r="F68" s="3">
        <f t="shared" si="43"/>
        <v>0</v>
      </c>
      <c r="G68" s="3">
        <f t="shared" si="43"/>
        <v>0</v>
      </c>
      <c r="H68" s="20">
        <f t="shared" si="3"/>
        <v>0</v>
      </c>
      <c r="I68" s="3">
        <f>I69</f>
        <v>0</v>
      </c>
      <c r="J68" s="3">
        <f t="shared" ref="J68:L69" si="44">J69</f>
        <v>0</v>
      </c>
      <c r="K68" s="3">
        <f t="shared" si="44"/>
        <v>0</v>
      </c>
      <c r="L68" s="3">
        <f t="shared" si="44"/>
        <v>0</v>
      </c>
      <c r="M68" s="3">
        <f t="shared" si="33"/>
        <v>0</v>
      </c>
      <c r="N68" s="3">
        <f>N69</f>
        <v>0</v>
      </c>
      <c r="O68" s="3">
        <f t="shared" ref="O68:Q69" si="45">O69</f>
        <v>0</v>
      </c>
      <c r="P68" s="3">
        <f t="shared" si="45"/>
        <v>0</v>
      </c>
      <c r="Q68" s="3">
        <f t="shared" si="45"/>
        <v>0</v>
      </c>
      <c r="R68" s="3">
        <f t="shared" si="23"/>
        <v>0</v>
      </c>
      <c r="S68" s="21"/>
      <c r="T68" s="17"/>
    </row>
    <row r="69" spans="2:20" ht="18" customHeight="1" x14ac:dyDescent="0.25">
      <c r="B69" s="84" t="s">
        <v>41</v>
      </c>
      <c r="C69" s="84"/>
      <c r="D69" s="22">
        <v>310200100001000</v>
      </c>
      <c r="E69" s="2">
        <f t="shared" si="43"/>
        <v>0</v>
      </c>
      <c r="F69" s="2">
        <f t="shared" si="43"/>
        <v>0</v>
      </c>
      <c r="G69" s="2">
        <f t="shared" si="43"/>
        <v>0</v>
      </c>
      <c r="H69" s="23">
        <f t="shared" si="3"/>
        <v>0</v>
      </c>
      <c r="I69" s="2">
        <f>I70</f>
        <v>0</v>
      </c>
      <c r="J69" s="2">
        <f t="shared" si="44"/>
        <v>0</v>
      </c>
      <c r="K69" s="2">
        <f t="shared" si="44"/>
        <v>0</v>
      </c>
      <c r="L69" s="2">
        <f t="shared" si="44"/>
        <v>0</v>
      </c>
      <c r="M69" s="2">
        <f t="shared" si="33"/>
        <v>0</v>
      </c>
      <c r="N69" s="2">
        <f>N70</f>
        <v>0</v>
      </c>
      <c r="O69" s="2">
        <f t="shared" si="45"/>
        <v>0</v>
      </c>
      <c r="P69" s="2">
        <f t="shared" si="45"/>
        <v>0</v>
      </c>
      <c r="Q69" s="2">
        <f t="shared" si="45"/>
        <v>0</v>
      </c>
      <c r="R69" s="2">
        <f t="shared" si="23"/>
        <v>0</v>
      </c>
      <c r="S69" s="21"/>
      <c r="T69" s="17"/>
    </row>
    <row r="70" spans="2:20" ht="18" customHeight="1" x14ac:dyDescent="0.25">
      <c r="B70" s="78" t="s">
        <v>12</v>
      </c>
      <c r="C70" s="78"/>
      <c r="D70" s="22"/>
      <c r="E70" s="2">
        <v>0</v>
      </c>
      <c r="F70" s="44">
        <f t="shared" si="7"/>
        <v>0</v>
      </c>
      <c r="G70" s="2">
        <v>0</v>
      </c>
      <c r="H70" s="23">
        <f t="shared" si="3"/>
        <v>0</v>
      </c>
      <c r="I70" s="2"/>
      <c r="J70" s="2"/>
      <c r="K70" s="2"/>
      <c r="L70" s="2"/>
      <c r="M70" s="2">
        <f t="shared" si="33"/>
        <v>0</v>
      </c>
      <c r="N70" s="2"/>
      <c r="O70" s="2"/>
      <c r="P70" s="2"/>
      <c r="Q70" s="2"/>
      <c r="R70" s="2">
        <f t="shared" si="23"/>
        <v>0</v>
      </c>
      <c r="S70" s="21"/>
      <c r="T70" s="17"/>
    </row>
    <row r="71" spans="2:20" s="16" customFormat="1" ht="51" customHeight="1" x14ac:dyDescent="0.25">
      <c r="B71" s="83" t="s">
        <v>44</v>
      </c>
      <c r="C71" s="83"/>
      <c r="D71" s="14">
        <v>320000000000000</v>
      </c>
      <c r="E71" s="3">
        <f t="shared" ref="E71:G73" si="46">E72</f>
        <v>381.48951999999997</v>
      </c>
      <c r="F71" s="3">
        <f t="shared" si="46"/>
        <v>23.51048000000003</v>
      </c>
      <c r="G71" s="3">
        <f t="shared" si="46"/>
        <v>405</v>
      </c>
      <c r="H71" s="20">
        <f t="shared" si="3"/>
        <v>507</v>
      </c>
      <c r="I71" s="3">
        <f>I72</f>
        <v>126.75</v>
      </c>
      <c r="J71" s="3">
        <f t="shared" ref="J71:L73" si="47">J72</f>
        <v>126.75</v>
      </c>
      <c r="K71" s="3">
        <f t="shared" si="47"/>
        <v>126.75</v>
      </c>
      <c r="L71" s="3">
        <f t="shared" si="47"/>
        <v>126.75</v>
      </c>
      <c r="M71" s="3">
        <f t="shared" si="33"/>
        <v>507</v>
      </c>
      <c r="N71" s="3">
        <f>N72</f>
        <v>0</v>
      </c>
      <c r="O71" s="3">
        <f t="shared" ref="O71:Q73" si="48">O72</f>
        <v>0</v>
      </c>
      <c r="P71" s="3">
        <f t="shared" si="48"/>
        <v>0</v>
      </c>
      <c r="Q71" s="3">
        <f t="shared" si="48"/>
        <v>0</v>
      </c>
      <c r="R71" s="3">
        <f t="shared" si="23"/>
        <v>0</v>
      </c>
      <c r="S71" s="21"/>
      <c r="T71" s="17"/>
    </row>
    <row r="72" spans="2:20" s="16" customFormat="1" ht="33.75" customHeight="1" x14ac:dyDescent="0.25">
      <c r="B72" s="81" t="s">
        <v>42</v>
      </c>
      <c r="C72" s="81"/>
      <c r="D72" s="14">
        <v>320300000000000</v>
      </c>
      <c r="E72" s="3">
        <f t="shared" si="46"/>
        <v>381.48951999999997</v>
      </c>
      <c r="F72" s="3">
        <f t="shared" si="46"/>
        <v>23.51048000000003</v>
      </c>
      <c r="G72" s="3">
        <f t="shared" si="46"/>
        <v>405</v>
      </c>
      <c r="H72" s="20">
        <f t="shared" si="3"/>
        <v>507</v>
      </c>
      <c r="I72" s="3">
        <f>I73</f>
        <v>126.75</v>
      </c>
      <c r="J72" s="3">
        <f t="shared" si="47"/>
        <v>126.75</v>
      </c>
      <c r="K72" s="3">
        <f t="shared" si="47"/>
        <v>126.75</v>
      </c>
      <c r="L72" s="3">
        <f t="shared" si="47"/>
        <v>126.75</v>
      </c>
      <c r="M72" s="3">
        <f t="shared" si="33"/>
        <v>507</v>
      </c>
      <c r="N72" s="3">
        <f>N73</f>
        <v>0</v>
      </c>
      <c r="O72" s="3">
        <f t="shared" si="48"/>
        <v>0</v>
      </c>
      <c r="P72" s="3">
        <f t="shared" si="48"/>
        <v>0</v>
      </c>
      <c r="Q72" s="3">
        <f t="shared" si="48"/>
        <v>0</v>
      </c>
      <c r="R72" s="3">
        <f t="shared" si="23"/>
        <v>0</v>
      </c>
      <c r="S72" s="21"/>
      <c r="T72" s="17"/>
    </row>
    <row r="73" spans="2:20" s="16" customFormat="1" ht="36" customHeight="1" x14ac:dyDescent="0.25">
      <c r="B73" s="82" t="s">
        <v>43</v>
      </c>
      <c r="C73" s="82"/>
      <c r="D73" s="14">
        <v>320300100001000</v>
      </c>
      <c r="E73" s="3">
        <f t="shared" si="46"/>
        <v>381.48951999999997</v>
      </c>
      <c r="F73" s="3">
        <f t="shared" si="46"/>
        <v>23.51048000000003</v>
      </c>
      <c r="G73" s="3">
        <f t="shared" si="46"/>
        <v>405</v>
      </c>
      <c r="H73" s="20">
        <f t="shared" si="3"/>
        <v>507</v>
      </c>
      <c r="I73" s="3">
        <f>I74</f>
        <v>126.75</v>
      </c>
      <c r="J73" s="3">
        <f t="shared" si="47"/>
        <v>126.75</v>
      </c>
      <c r="K73" s="3">
        <f t="shared" si="47"/>
        <v>126.75</v>
      </c>
      <c r="L73" s="3">
        <f t="shared" si="47"/>
        <v>126.75</v>
      </c>
      <c r="M73" s="3">
        <f t="shared" si="33"/>
        <v>507</v>
      </c>
      <c r="N73" s="3">
        <f>N74</f>
        <v>0</v>
      </c>
      <c r="O73" s="3">
        <f t="shared" si="48"/>
        <v>0</v>
      </c>
      <c r="P73" s="3">
        <f t="shared" si="48"/>
        <v>0</v>
      </c>
      <c r="Q73" s="3">
        <f t="shared" si="48"/>
        <v>0</v>
      </c>
      <c r="R73" s="3">
        <f t="shared" si="23"/>
        <v>0</v>
      </c>
      <c r="S73" s="21"/>
      <c r="T73" s="17"/>
    </row>
    <row r="74" spans="2:20" ht="18" customHeight="1" x14ac:dyDescent="0.25">
      <c r="B74" s="78" t="s">
        <v>12</v>
      </c>
      <c r="C74" s="78"/>
      <c r="D74" s="22"/>
      <c r="E74" s="2">
        <v>381.48951999999997</v>
      </c>
      <c r="F74" s="44">
        <f t="shared" si="7"/>
        <v>23.51048000000003</v>
      </c>
      <c r="G74" s="2">
        <v>405</v>
      </c>
      <c r="H74" s="23">
        <f t="shared" si="3"/>
        <v>507</v>
      </c>
      <c r="I74" s="2">
        <v>126.75</v>
      </c>
      <c r="J74" s="2">
        <v>126.75</v>
      </c>
      <c r="K74" s="2">
        <v>126.75</v>
      </c>
      <c r="L74" s="2">
        <v>126.75</v>
      </c>
      <c r="M74" s="2">
        <f t="shared" si="33"/>
        <v>507</v>
      </c>
      <c r="N74" s="2"/>
      <c r="O74" s="2"/>
      <c r="P74" s="2"/>
      <c r="Q74" s="2"/>
      <c r="R74" s="2">
        <f t="shared" si="23"/>
        <v>0</v>
      </c>
      <c r="S74" s="21"/>
      <c r="T74" s="17"/>
    </row>
    <row r="75" spans="2:20" s="16" customFormat="1" ht="18" customHeight="1" x14ac:dyDescent="0.25">
      <c r="B75" s="79" t="s">
        <v>107</v>
      </c>
      <c r="C75" s="79"/>
      <c r="D75" s="14">
        <v>104338</v>
      </c>
      <c r="E75" s="3">
        <f t="shared" ref="E75:G78" si="49">E76</f>
        <v>503.69952000000001</v>
      </c>
      <c r="F75" s="3">
        <f t="shared" si="49"/>
        <v>746.30047999999999</v>
      </c>
      <c r="G75" s="3">
        <f t="shared" si="49"/>
        <v>1250</v>
      </c>
      <c r="H75" s="20">
        <f t="shared" si="3"/>
        <v>0</v>
      </c>
      <c r="I75" s="3">
        <f t="shared" ref="I75:L78" si="50">I76</f>
        <v>0</v>
      </c>
      <c r="J75" s="3">
        <f t="shared" si="50"/>
        <v>0</v>
      </c>
      <c r="K75" s="3">
        <f t="shared" si="50"/>
        <v>0</v>
      </c>
      <c r="L75" s="3">
        <f t="shared" si="50"/>
        <v>0</v>
      </c>
      <c r="M75" s="3">
        <f t="shared" si="33"/>
        <v>0</v>
      </c>
      <c r="N75" s="3">
        <f t="shared" ref="N75:Q78" si="51">N76</f>
        <v>0</v>
      </c>
      <c r="O75" s="3">
        <f t="shared" si="51"/>
        <v>0</v>
      </c>
      <c r="P75" s="3">
        <f t="shared" si="51"/>
        <v>0</v>
      </c>
      <c r="Q75" s="3">
        <f t="shared" si="51"/>
        <v>0</v>
      </c>
      <c r="R75" s="3">
        <f t="shared" si="23"/>
        <v>0</v>
      </c>
      <c r="S75" s="21"/>
      <c r="T75" s="17"/>
    </row>
    <row r="76" spans="2:20" s="16" customFormat="1" ht="24" customHeight="1" x14ac:dyDescent="0.25">
      <c r="B76" s="80" t="s">
        <v>38</v>
      </c>
      <c r="C76" s="80"/>
      <c r="D76" s="14">
        <v>300000000000000</v>
      </c>
      <c r="E76" s="3">
        <f t="shared" si="49"/>
        <v>503.69952000000001</v>
      </c>
      <c r="F76" s="3">
        <f t="shared" si="49"/>
        <v>746.30047999999999</v>
      </c>
      <c r="G76" s="3">
        <f t="shared" si="49"/>
        <v>1250</v>
      </c>
      <c r="H76" s="20">
        <f t="shared" si="3"/>
        <v>0</v>
      </c>
      <c r="I76" s="3">
        <f t="shared" si="50"/>
        <v>0</v>
      </c>
      <c r="J76" s="3">
        <f t="shared" si="50"/>
        <v>0</v>
      </c>
      <c r="K76" s="3">
        <f t="shared" si="50"/>
        <v>0</v>
      </c>
      <c r="L76" s="3">
        <f t="shared" si="50"/>
        <v>0</v>
      </c>
      <c r="M76" s="3">
        <f t="shared" si="33"/>
        <v>0</v>
      </c>
      <c r="N76" s="3">
        <f t="shared" si="51"/>
        <v>0</v>
      </c>
      <c r="O76" s="3">
        <f t="shared" si="51"/>
        <v>0</v>
      </c>
      <c r="P76" s="3">
        <f t="shared" si="51"/>
        <v>0</v>
      </c>
      <c r="Q76" s="3">
        <f t="shared" si="51"/>
        <v>0</v>
      </c>
      <c r="R76" s="3">
        <f t="shared" si="23"/>
        <v>0</v>
      </c>
      <c r="S76" s="21"/>
      <c r="T76" s="17"/>
    </row>
    <row r="77" spans="2:20" s="16" customFormat="1" ht="41.25" customHeight="1" x14ac:dyDescent="0.25">
      <c r="B77" s="83" t="s">
        <v>39</v>
      </c>
      <c r="C77" s="83"/>
      <c r="D77" s="14">
        <v>310000000000000</v>
      </c>
      <c r="E77" s="3">
        <f t="shared" si="49"/>
        <v>503.69952000000001</v>
      </c>
      <c r="F77" s="3">
        <f t="shared" si="49"/>
        <v>746.30047999999999</v>
      </c>
      <c r="G77" s="3">
        <f t="shared" si="49"/>
        <v>1250</v>
      </c>
      <c r="H77" s="20">
        <f t="shared" ref="H77:H86" si="52">M77+R77</f>
        <v>0</v>
      </c>
      <c r="I77" s="3">
        <f t="shared" si="50"/>
        <v>0</v>
      </c>
      <c r="J77" s="3">
        <f t="shared" si="50"/>
        <v>0</v>
      </c>
      <c r="K77" s="3">
        <f t="shared" si="50"/>
        <v>0</v>
      </c>
      <c r="L77" s="3">
        <f t="shared" si="50"/>
        <v>0</v>
      </c>
      <c r="M77" s="3">
        <f t="shared" si="33"/>
        <v>0</v>
      </c>
      <c r="N77" s="3">
        <f t="shared" si="51"/>
        <v>0</v>
      </c>
      <c r="O77" s="3">
        <f t="shared" si="51"/>
        <v>0</v>
      </c>
      <c r="P77" s="3">
        <f t="shared" si="51"/>
        <v>0</v>
      </c>
      <c r="Q77" s="3">
        <f t="shared" si="51"/>
        <v>0</v>
      </c>
      <c r="R77" s="3">
        <f t="shared" si="23"/>
        <v>0</v>
      </c>
      <c r="S77" s="21"/>
      <c r="T77" s="17"/>
    </row>
    <row r="78" spans="2:20" s="16" customFormat="1" ht="51" customHeight="1" x14ac:dyDescent="0.25">
      <c r="B78" s="81" t="s">
        <v>45</v>
      </c>
      <c r="C78" s="81"/>
      <c r="D78" s="14">
        <v>310200000000000</v>
      </c>
      <c r="E78" s="3">
        <f t="shared" si="49"/>
        <v>503.69952000000001</v>
      </c>
      <c r="F78" s="3">
        <f t="shared" si="49"/>
        <v>746.30047999999999</v>
      </c>
      <c r="G78" s="3">
        <f t="shared" si="49"/>
        <v>1250</v>
      </c>
      <c r="H78" s="20">
        <f t="shared" si="52"/>
        <v>0</v>
      </c>
      <c r="I78" s="3">
        <f t="shared" si="50"/>
        <v>0</v>
      </c>
      <c r="J78" s="3">
        <f t="shared" si="50"/>
        <v>0</v>
      </c>
      <c r="K78" s="3">
        <f t="shared" si="50"/>
        <v>0</v>
      </c>
      <c r="L78" s="3">
        <f t="shared" si="50"/>
        <v>0</v>
      </c>
      <c r="M78" s="3">
        <f t="shared" si="33"/>
        <v>0</v>
      </c>
      <c r="N78" s="3">
        <f t="shared" si="51"/>
        <v>0</v>
      </c>
      <c r="O78" s="3">
        <f t="shared" si="51"/>
        <v>0</v>
      </c>
      <c r="P78" s="3">
        <f t="shared" si="51"/>
        <v>0</v>
      </c>
      <c r="Q78" s="3">
        <f t="shared" si="51"/>
        <v>0</v>
      </c>
      <c r="R78" s="3">
        <f t="shared" si="23"/>
        <v>0</v>
      </c>
      <c r="S78" s="21"/>
      <c r="T78" s="17"/>
    </row>
    <row r="79" spans="2:20" ht="18" customHeight="1" x14ac:dyDescent="0.25">
      <c r="B79" s="84" t="s">
        <v>41</v>
      </c>
      <c r="C79" s="84"/>
      <c r="D79" s="22">
        <v>310200100001000</v>
      </c>
      <c r="E79" s="2">
        <f t="shared" ref="E79:G79" si="53">E80+E81</f>
        <v>503.69952000000001</v>
      </c>
      <c r="F79" s="2">
        <f t="shared" si="53"/>
        <v>746.30047999999999</v>
      </c>
      <c r="G79" s="2">
        <f t="shared" si="53"/>
        <v>1250</v>
      </c>
      <c r="H79" s="23">
        <f t="shared" si="52"/>
        <v>0</v>
      </c>
      <c r="I79" s="2">
        <f t="shared" ref="I79:L79" si="54">I80+I81</f>
        <v>0</v>
      </c>
      <c r="J79" s="2">
        <f t="shared" si="54"/>
        <v>0</v>
      </c>
      <c r="K79" s="2">
        <f t="shared" si="54"/>
        <v>0</v>
      </c>
      <c r="L79" s="2">
        <f t="shared" si="54"/>
        <v>0</v>
      </c>
      <c r="M79" s="2">
        <f t="shared" si="33"/>
        <v>0</v>
      </c>
      <c r="N79" s="2">
        <f t="shared" ref="N79:Q79" si="55">N80+N81</f>
        <v>0</v>
      </c>
      <c r="O79" s="2">
        <f t="shared" si="55"/>
        <v>0</v>
      </c>
      <c r="P79" s="2">
        <f t="shared" si="55"/>
        <v>0</v>
      </c>
      <c r="Q79" s="2">
        <f t="shared" si="55"/>
        <v>0</v>
      </c>
      <c r="R79" s="2">
        <f t="shared" si="23"/>
        <v>0</v>
      </c>
      <c r="S79" s="21"/>
      <c r="T79" s="17"/>
    </row>
    <row r="80" spans="2:20" ht="18" customHeight="1" x14ac:dyDescent="0.25">
      <c r="B80" s="78" t="s">
        <v>13</v>
      </c>
      <c r="C80" s="78"/>
      <c r="D80" s="22"/>
      <c r="E80" s="2">
        <v>503.69952000000001</v>
      </c>
      <c r="F80" s="44">
        <f t="shared" ref="F80:F86" si="56">G80-E80</f>
        <v>746.30047999999999</v>
      </c>
      <c r="G80" s="2">
        <v>1250</v>
      </c>
      <c r="H80" s="23">
        <f t="shared" si="52"/>
        <v>0</v>
      </c>
      <c r="I80" s="2"/>
      <c r="J80" s="2"/>
      <c r="K80" s="2"/>
      <c r="L80" s="2"/>
      <c r="M80" s="2">
        <f t="shared" si="33"/>
        <v>0</v>
      </c>
      <c r="N80" s="2"/>
      <c r="O80" s="2"/>
      <c r="P80" s="2"/>
      <c r="Q80" s="2"/>
      <c r="R80" s="2">
        <f t="shared" si="23"/>
        <v>0</v>
      </c>
      <c r="S80" s="21"/>
      <c r="T80" s="17"/>
    </row>
    <row r="81" spans="2:20" ht="18" customHeight="1" x14ac:dyDescent="0.25">
      <c r="B81" s="78" t="s">
        <v>14</v>
      </c>
      <c r="C81" s="78"/>
      <c r="D81" s="22"/>
      <c r="E81" s="2"/>
      <c r="F81" s="44">
        <f t="shared" si="56"/>
        <v>0</v>
      </c>
      <c r="G81" s="2"/>
      <c r="H81" s="23">
        <f t="shared" si="52"/>
        <v>0</v>
      </c>
      <c r="I81" s="2"/>
      <c r="J81" s="2"/>
      <c r="K81" s="2"/>
      <c r="L81" s="2"/>
      <c r="M81" s="2">
        <f t="shared" si="33"/>
        <v>0</v>
      </c>
      <c r="N81" s="2"/>
      <c r="O81" s="2"/>
      <c r="P81" s="2"/>
      <c r="Q81" s="2"/>
      <c r="R81" s="2">
        <f t="shared" si="23"/>
        <v>0</v>
      </c>
      <c r="S81" s="21"/>
      <c r="T81" s="17"/>
    </row>
    <row r="82" spans="2:20" s="16" customFormat="1" ht="18" customHeight="1" x14ac:dyDescent="0.25">
      <c r="B82" s="79" t="s">
        <v>5</v>
      </c>
      <c r="C82" s="79"/>
      <c r="D82" s="14"/>
      <c r="E82" s="3">
        <f t="shared" ref="E82:G82" si="57">E85+E83</f>
        <v>676.13469999999995</v>
      </c>
      <c r="F82" s="3">
        <f t="shared" si="57"/>
        <v>16.107999999999947</v>
      </c>
      <c r="G82" s="3">
        <f t="shared" si="57"/>
        <v>692.2426999999999</v>
      </c>
      <c r="H82" s="20">
        <f t="shared" si="52"/>
        <v>0</v>
      </c>
      <c r="I82" s="3">
        <f>I85+I83</f>
        <v>0</v>
      </c>
      <c r="J82" s="3">
        <f>J85+J83</f>
        <v>0</v>
      </c>
      <c r="K82" s="3">
        <f>K85+K83</f>
        <v>0</v>
      </c>
      <c r="L82" s="3">
        <f>L85+L83</f>
        <v>0</v>
      </c>
      <c r="M82" s="3">
        <f>SUM(I82:L82)</f>
        <v>0</v>
      </c>
      <c r="N82" s="3">
        <f>N85+N83</f>
        <v>0</v>
      </c>
      <c r="O82" s="3">
        <f>O85+O83</f>
        <v>0</v>
      </c>
      <c r="P82" s="3">
        <f>P85+P83</f>
        <v>0</v>
      </c>
      <c r="Q82" s="3">
        <f>Q85+Q83</f>
        <v>0</v>
      </c>
      <c r="R82" s="3">
        <f t="shared" si="23"/>
        <v>0</v>
      </c>
      <c r="S82" s="21"/>
      <c r="T82" s="17"/>
    </row>
    <row r="83" spans="2:20" s="16" customFormat="1" ht="18" customHeight="1" x14ac:dyDescent="0.25">
      <c r="B83" s="80" t="s">
        <v>161</v>
      </c>
      <c r="C83" s="80"/>
      <c r="D83" s="14"/>
      <c r="E83" s="3">
        <f t="shared" ref="E83:G83" si="58">E84</f>
        <v>676.13469999999995</v>
      </c>
      <c r="F83" s="3">
        <f t="shared" si="58"/>
        <v>16.107999999999947</v>
      </c>
      <c r="G83" s="3">
        <f t="shared" si="58"/>
        <v>692.2426999999999</v>
      </c>
      <c r="H83" s="20">
        <f t="shared" si="52"/>
        <v>0</v>
      </c>
      <c r="I83" s="3">
        <f>I84</f>
        <v>0</v>
      </c>
      <c r="J83" s="3">
        <f>J84</f>
        <v>0</v>
      </c>
      <c r="K83" s="3">
        <f>K84</f>
        <v>0</v>
      </c>
      <c r="L83" s="3">
        <f>L84</f>
        <v>0</v>
      </c>
      <c r="M83" s="3">
        <f>SUM(I83:L83)</f>
        <v>0</v>
      </c>
      <c r="N83" s="3">
        <f>N84</f>
        <v>0</v>
      </c>
      <c r="O83" s="3">
        <f>O84</f>
        <v>0</v>
      </c>
      <c r="P83" s="3">
        <f>P84</f>
        <v>0</v>
      </c>
      <c r="Q83" s="3">
        <f>Q84</f>
        <v>0</v>
      </c>
      <c r="R83" s="3">
        <f t="shared" si="23"/>
        <v>0</v>
      </c>
      <c r="S83" s="21"/>
      <c r="T83" s="17"/>
    </row>
    <row r="84" spans="2:20" ht="18" customHeight="1" x14ac:dyDescent="0.25">
      <c r="B84" s="86" t="s">
        <v>12</v>
      </c>
      <c r="C84" s="87"/>
      <c r="D84" s="22"/>
      <c r="E84" s="2">
        <v>676.13469999999995</v>
      </c>
      <c r="F84" s="44">
        <f t="shared" si="56"/>
        <v>16.107999999999947</v>
      </c>
      <c r="G84" s="2">
        <v>692.2426999999999</v>
      </c>
      <c r="H84" s="23">
        <f t="shared" si="52"/>
        <v>0</v>
      </c>
      <c r="I84" s="2"/>
      <c r="J84" s="2"/>
      <c r="K84" s="2"/>
      <c r="L84" s="2"/>
      <c r="M84" s="2">
        <f>SUM(I84:L84)</f>
        <v>0</v>
      </c>
      <c r="N84" s="2"/>
      <c r="O84" s="2"/>
      <c r="P84" s="2"/>
      <c r="Q84" s="2"/>
      <c r="R84" s="2">
        <f t="shared" si="23"/>
        <v>0</v>
      </c>
      <c r="S84" s="21"/>
    </row>
    <row r="85" spans="2:20" s="16" customFormat="1" ht="18" customHeight="1" x14ac:dyDescent="0.25">
      <c r="B85" s="80" t="s">
        <v>6</v>
      </c>
      <c r="C85" s="80"/>
      <c r="D85" s="14"/>
      <c r="E85" s="3">
        <f t="shared" ref="E85:G85" si="59">E86</f>
        <v>0</v>
      </c>
      <c r="F85" s="3">
        <f t="shared" si="59"/>
        <v>0</v>
      </c>
      <c r="G85" s="3">
        <f t="shared" si="59"/>
        <v>0</v>
      </c>
      <c r="H85" s="23">
        <f t="shared" si="52"/>
        <v>0</v>
      </c>
      <c r="I85" s="3">
        <f>I86</f>
        <v>0</v>
      </c>
      <c r="J85" s="3">
        <f>J86</f>
        <v>0</v>
      </c>
      <c r="K85" s="3">
        <f>K86</f>
        <v>0</v>
      </c>
      <c r="L85" s="3">
        <f>L86</f>
        <v>0</v>
      </c>
      <c r="M85" s="3">
        <f>SUM(I85:L85)</f>
        <v>0</v>
      </c>
      <c r="N85" s="3">
        <f>N86</f>
        <v>0</v>
      </c>
      <c r="O85" s="3">
        <f>O86</f>
        <v>0</v>
      </c>
      <c r="P85" s="3">
        <f>P86</f>
        <v>0</v>
      </c>
      <c r="Q85" s="3">
        <f>Q86</f>
        <v>0</v>
      </c>
      <c r="R85" s="3">
        <f t="shared" si="23"/>
        <v>0</v>
      </c>
      <c r="S85" s="21"/>
      <c r="T85" s="17"/>
    </row>
    <row r="86" spans="2:20" ht="18" customHeight="1" x14ac:dyDescent="0.25">
      <c r="B86" s="86" t="s">
        <v>12</v>
      </c>
      <c r="C86" s="87"/>
      <c r="D86" s="22"/>
      <c r="E86" s="2"/>
      <c r="F86" s="44">
        <f t="shared" si="56"/>
        <v>0</v>
      </c>
      <c r="G86" s="2"/>
      <c r="H86" s="23">
        <f t="shared" si="52"/>
        <v>0</v>
      </c>
      <c r="I86" s="2"/>
      <c r="J86" s="2"/>
      <c r="K86" s="2"/>
      <c r="L86" s="2"/>
      <c r="M86" s="2">
        <f>SUM(I86:L86)</f>
        <v>0</v>
      </c>
      <c r="N86" s="2"/>
      <c r="O86" s="2"/>
      <c r="P86" s="2"/>
      <c r="Q86" s="2"/>
      <c r="R86" s="2">
        <f t="shared" si="23"/>
        <v>0</v>
      </c>
      <c r="S86" s="21"/>
    </row>
    <row r="87" spans="2:20" ht="18" customHeight="1" x14ac:dyDescent="0.2">
      <c r="E87" s="8"/>
      <c r="F87" s="8"/>
      <c r="G87" s="8"/>
      <c r="H87" s="9"/>
      <c r="I87" s="8"/>
      <c r="J87" s="8"/>
      <c r="K87" s="8"/>
      <c r="L87" s="8"/>
      <c r="M87" s="8"/>
      <c r="N87" s="8"/>
      <c r="O87" s="8"/>
      <c r="P87" s="8"/>
      <c r="Q87" s="8"/>
    </row>
    <row r="88" spans="2:20" s="4" customFormat="1" ht="18" customHeight="1" x14ac:dyDescent="0.2">
      <c r="B88" s="25"/>
      <c r="C88" s="25"/>
      <c r="D88" s="26"/>
      <c r="H88" s="27"/>
      <c r="R88" s="7"/>
      <c r="T88" s="7"/>
    </row>
    <row r="89" spans="2:20" s="4" customFormat="1" ht="18" customHeight="1" x14ac:dyDescent="0.2">
      <c r="B89" s="25" t="s">
        <v>8</v>
      </c>
      <c r="G89" s="25" t="s">
        <v>9</v>
      </c>
      <c r="N89" s="26" t="s">
        <v>11</v>
      </c>
      <c r="R89" s="7"/>
      <c r="T89" s="7"/>
    </row>
    <row r="90" spans="2:20" s="4" customFormat="1" ht="18" customHeight="1" x14ac:dyDescent="0.2">
      <c r="B90" s="25"/>
      <c r="G90" s="25"/>
      <c r="N90" s="26"/>
      <c r="R90" s="7"/>
      <c r="T90" s="7"/>
    </row>
    <row r="91" spans="2:20" s="4" customFormat="1" ht="18" customHeight="1" x14ac:dyDescent="0.2">
      <c r="B91" s="25"/>
      <c r="G91" s="25"/>
      <c r="N91" s="26"/>
      <c r="R91" s="7"/>
      <c r="T91" s="7"/>
    </row>
    <row r="92" spans="2:20" s="4" customFormat="1" ht="18" customHeight="1" x14ac:dyDescent="0.2">
      <c r="B92" s="25"/>
      <c r="G92" s="25"/>
      <c r="N92" s="26"/>
      <c r="R92" s="7"/>
      <c r="T92" s="7"/>
    </row>
    <row r="93" spans="2:20" s="5" customFormat="1" ht="18" customHeight="1" x14ac:dyDescent="0.25">
      <c r="B93" s="28"/>
      <c r="G93" s="28"/>
      <c r="N93" s="30"/>
      <c r="R93" s="31"/>
      <c r="T93" s="31"/>
    </row>
    <row r="94" spans="2:20" s="4" customFormat="1" ht="18" customHeight="1" x14ac:dyDescent="0.2">
      <c r="B94" s="25" t="s">
        <v>10</v>
      </c>
      <c r="G94" s="25" t="s">
        <v>163</v>
      </c>
      <c r="N94" s="26" t="s">
        <v>132</v>
      </c>
      <c r="R94" s="7"/>
      <c r="T94" s="7"/>
    </row>
    <row r="95" spans="2:20" s="4" customFormat="1" ht="18" customHeight="1" x14ac:dyDescent="0.2">
      <c r="B95" s="25"/>
      <c r="F95" s="25"/>
      <c r="H95" s="27"/>
      <c r="N95" s="26"/>
      <c r="R95" s="7"/>
      <c r="T95" s="7"/>
    </row>
    <row r="96" spans="2:20" s="4" customFormat="1" ht="18" customHeight="1" x14ac:dyDescent="0.2">
      <c r="B96" s="25"/>
      <c r="C96" s="25"/>
      <c r="D96" s="26"/>
      <c r="H96" s="27"/>
      <c r="R96" s="7"/>
      <c r="T96" s="7"/>
    </row>
    <row r="97" spans="2:20" s="4" customFormat="1" ht="18" hidden="1" customHeight="1" x14ac:dyDescent="0.2">
      <c r="B97" s="32" t="s">
        <v>108</v>
      </c>
      <c r="C97" s="25"/>
      <c r="D97" s="26"/>
      <c r="H97" s="27"/>
      <c r="R97" s="7"/>
      <c r="T97" s="7"/>
    </row>
    <row r="98" spans="2:20" s="4" customFormat="1" ht="18" hidden="1" customHeight="1" x14ac:dyDescent="0.2">
      <c r="B98" s="32" t="s">
        <v>109</v>
      </c>
      <c r="C98" s="25"/>
      <c r="D98" s="26"/>
      <c r="H98" s="27"/>
      <c r="R98" s="7"/>
      <c r="T98" s="7"/>
    </row>
    <row r="99" spans="2:20" s="4" customFormat="1" ht="18" customHeight="1" x14ac:dyDescent="0.2">
      <c r="B99" s="32"/>
      <c r="C99" s="25"/>
      <c r="D99" s="26"/>
      <c r="H99" s="27"/>
      <c r="R99" s="7"/>
      <c r="T99" s="7"/>
    </row>
    <row r="100" spans="2:20" s="4" customFormat="1" ht="18" hidden="1" customHeight="1" x14ac:dyDescent="0.2">
      <c r="B100" s="32"/>
      <c r="C100" s="25"/>
      <c r="D100" s="26"/>
      <c r="E100" s="42" t="s">
        <v>127</v>
      </c>
      <c r="H100" s="27"/>
      <c r="R100" s="7"/>
      <c r="T100" s="7"/>
    </row>
    <row r="101" spans="2:20" s="4" customFormat="1" ht="18" hidden="1" customHeight="1" x14ac:dyDescent="0.2">
      <c r="B101" s="32"/>
      <c r="C101" s="25"/>
      <c r="D101" s="26"/>
      <c r="H101" s="27"/>
      <c r="R101" s="7"/>
      <c r="T101" s="7"/>
    </row>
    <row r="102" spans="2:20" s="5" customFormat="1" ht="18" hidden="1" customHeight="1" x14ac:dyDescent="0.25">
      <c r="B102" s="33"/>
      <c r="C102" s="28"/>
      <c r="D102" s="30"/>
      <c r="E102" s="28" t="s">
        <v>110</v>
      </c>
      <c r="H102" s="29"/>
      <c r="I102" s="6">
        <f>SUM(I103:I118)</f>
        <v>0</v>
      </c>
      <c r="J102" s="6">
        <f t="shared" ref="J102:R102" si="60">SUM(J103:J118)</f>
        <v>0</v>
      </c>
      <c r="K102" s="6">
        <f t="shared" si="60"/>
        <v>0</v>
      </c>
      <c r="L102" s="6">
        <f t="shared" si="60"/>
        <v>0</v>
      </c>
      <c r="M102" s="6">
        <f t="shared" si="60"/>
        <v>0</v>
      </c>
      <c r="N102" s="6">
        <f t="shared" si="60"/>
        <v>0</v>
      </c>
      <c r="O102" s="6">
        <f t="shared" si="60"/>
        <v>0</v>
      </c>
      <c r="P102" s="6">
        <f t="shared" si="60"/>
        <v>0</v>
      </c>
      <c r="Q102" s="6">
        <f t="shared" si="60"/>
        <v>0</v>
      </c>
      <c r="R102" s="6">
        <f t="shared" si="60"/>
        <v>0</v>
      </c>
      <c r="T102" s="31"/>
    </row>
    <row r="103" spans="2:20" s="4" customFormat="1" ht="18" hidden="1" customHeight="1" x14ac:dyDescent="0.2">
      <c r="B103" s="25"/>
      <c r="C103" s="25"/>
      <c r="D103" s="26"/>
      <c r="E103" s="4" t="s">
        <v>27</v>
      </c>
      <c r="H103" s="27"/>
      <c r="I103" s="7">
        <f t="shared" ref="I103:R112" si="61">SUMIFS(I$13:I$49,$B$13:$B$49,$E103)</f>
        <v>0</v>
      </c>
      <c r="J103" s="7">
        <f t="shared" si="61"/>
        <v>0</v>
      </c>
      <c r="K103" s="7">
        <f t="shared" si="61"/>
        <v>0</v>
      </c>
      <c r="L103" s="7">
        <f t="shared" si="61"/>
        <v>0</v>
      </c>
      <c r="M103" s="7">
        <f t="shared" si="61"/>
        <v>0</v>
      </c>
      <c r="N103" s="7">
        <f t="shared" si="61"/>
        <v>0</v>
      </c>
      <c r="O103" s="7">
        <f t="shared" si="61"/>
        <v>0</v>
      </c>
      <c r="P103" s="7">
        <f t="shared" si="61"/>
        <v>0</v>
      </c>
      <c r="Q103" s="7">
        <f t="shared" si="61"/>
        <v>0</v>
      </c>
      <c r="R103" s="7">
        <f t="shared" si="61"/>
        <v>0</v>
      </c>
      <c r="T103" s="7"/>
    </row>
    <row r="104" spans="2:20" ht="18" hidden="1" customHeight="1" x14ac:dyDescent="0.2">
      <c r="E104" s="10" t="s">
        <v>28</v>
      </c>
      <c r="I104" s="7">
        <f t="shared" si="61"/>
        <v>0</v>
      </c>
      <c r="J104" s="7">
        <f t="shared" si="61"/>
        <v>0</v>
      </c>
      <c r="K104" s="7">
        <f t="shared" si="61"/>
        <v>0</v>
      </c>
      <c r="L104" s="7">
        <f t="shared" si="61"/>
        <v>0</v>
      </c>
      <c r="M104" s="7">
        <f t="shared" si="61"/>
        <v>0</v>
      </c>
      <c r="N104" s="7">
        <f t="shared" si="61"/>
        <v>0</v>
      </c>
      <c r="O104" s="7">
        <f t="shared" si="61"/>
        <v>0</v>
      </c>
      <c r="P104" s="7">
        <f t="shared" si="61"/>
        <v>0</v>
      </c>
      <c r="Q104" s="7">
        <f t="shared" si="61"/>
        <v>0</v>
      </c>
      <c r="R104" s="7">
        <f t="shared" si="61"/>
        <v>0</v>
      </c>
    </row>
    <row r="105" spans="2:20" ht="18" hidden="1" customHeight="1" x14ac:dyDescent="0.2">
      <c r="E105" s="10" t="s">
        <v>15</v>
      </c>
      <c r="I105" s="7">
        <f t="shared" si="61"/>
        <v>0</v>
      </c>
      <c r="J105" s="7">
        <f t="shared" si="61"/>
        <v>0</v>
      </c>
      <c r="K105" s="7">
        <f t="shared" si="61"/>
        <v>0</v>
      </c>
      <c r="L105" s="7">
        <f t="shared" si="61"/>
        <v>0</v>
      </c>
      <c r="M105" s="7">
        <f t="shared" si="61"/>
        <v>0</v>
      </c>
      <c r="N105" s="7">
        <f t="shared" si="61"/>
        <v>0</v>
      </c>
      <c r="O105" s="7">
        <f t="shared" si="61"/>
        <v>0</v>
      </c>
      <c r="P105" s="7">
        <f t="shared" si="61"/>
        <v>0</v>
      </c>
      <c r="Q105" s="7">
        <f t="shared" si="61"/>
        <v>0</v>
      </c>
      <c r="R105" s="7">
        <f t="shared" si="61"/>
        <v>0</v>
      </c>
    </row>
    <row r="106" spans="2:20" ht="18" hidden="1" customHeight="1" x14ac:dyDescent="0.2">
      <c r="E106" s="10" t="s">
        <v>16</v>
      </c>
      <c r="I106" s="7">
        <f t="shared" si="61"/>
        <v>0</v>
      </c>
      <c r="J106" s="7">
        <f t="shared" si="61"/>
        <v>0</v>
      </c>
      <c r="K106" s="7">
        <f t="shared" si="61"/>
        <v>0</v>
      </c>
      <c r="L106" s="7">
        <f t="shared" si="61"/>
        <v>0</v>
      </c>
      <c r="M106" s="7">
        <f t="shared" si="61"/>
        <v>0</v>
      </c>
      <c r="N106" s="7">
        <f t="shared" si="61"/>
        <v>0</v>
      </c>
      <c r="O106" s="7">
        <f t="shared" si="61"/>
        <v>0</v>
      </c>
      <c r="P106" s="7">
        <f t="shared" si="61"/>
        <v>0</v>
      </c>
      <c r="Q106" s="7">
        <f t="shared" si="61"/>
        <v>0</v>
      </c>
      <c r="R106" s="7">
        <f t="shared" si="61"/>
        <v>0</v>
      </c>
    </row>
    <row r="107" spans="2:20" ht="18" hidden="1" customHeight="1" x14ac:dyDescent="0.2">
      <c r="E107" s="10" t="s">
        <v>17</v>
      </c>
      <c r="I107" s="7">
        <f t="shared" si="61"/>
        <v>0</v>
      </c>
      <c r="J107" s="7">
        <f t="shared" si="61"/>
        <v>0</v>
      </c>
      <c r="K107" s="7">
        <f t="shared" si="61"/>
        <v>0</v>
      </c>
      <c r="L107" s="7">
        <f t="shared" si="61"/>
        <v>0</v>
      </c>
      <c r="M107" s="7">
        <f t="shared" si="61"/>
        <v>0</v>
      </c>
      <c r="N107" s="7">
        <f t="shared" si="61"/>
        <v>0</v>
      </c>
      <c r="O107" s="7">
        <f t="shared" si="61"/>
        <v>0</v>
      </c>
      <c r="P107" s="7">
        <f t="shared" si="61"/>
        <v>0</v>
      </c>
      <c r="Q107" s="7">
        <f t="shared" si="61"/>
        <v>0</v>
      </c>
      <c r="R107" s="7">
        <f t="shared" si="61"/>
        <v>0</v>
      </c>
    </row>
    <row r="108" spans="2:20" ht="18" hidden="1" customHeight="1" x14ac:dyDescent="0.2">
      <c r="E108" s="10" t="s">
        <v>18</v>
      </c>
      <c r="I108" s="7">
        <f t="shared" si="61"/>
        <v>0</v>
      </c>
      <c r="J108" s="7">
        <f t="shared" si="61"/>
        <v>0</v>
      </c>
      <c r="K108" s="7">
        <f t="shared" si="61"/>
        <v>0</v>
      </c>
      <c r="L108" s="7">
        <f t="shared" si="61"/>
        <v>0</v>
      </c>
      <c r="M108" s="7">
        <f t="shared" si="61"/>
        <v>0</v>
      </c>
      <c r="N108" s="7">
        <f t="shared" si="61"/>
        <v>0</v>
      </c>
      <c r="O108" s="7">
        <f t="shared" si="61"/>
        <v>0</v>
      </c>
      <c r="P108" s="7">
        <f t="shared" si="61"/>
        <v>0</v>
      </c>
      <c r="Q108" s="7">
        <f t="shared" si="61"/>
        <v>0</v>
      </c>
      <c r="R108" s="7">
        <f t="shared" si="61"/>
        <v>0</v>
      </c>
    </row>
    <row r="109" spans="2:20" ht="18" hidden="1" customHeight="1" x14ac:dyDescent="0.2">
      <c r="E109" s="10" t="s">
        <v>30</v>
      </c>
      <c r="I109" s="7">
        <f t="shared" si="61"/>
        <v>0</v>
      </c>
      <c r="J109" s="7">
        <f t="shared" si="61"/>
        <v>0</v>
      </c>
      <c r="K109" s="7">
        <f t="shared" si="61"/>
        <v>0</v>
      </c>
      <c r="L109" s="7">
        <f t="shared" si="61"/>
        <v>0</v>
      </c>
      <c r="M109" s="7">
        <f t="shared" si="61"/>
        <v>0</v>
      </c>
      <c r="N109" s="7">
        <f t="shared" si="61"/>
        <v>0</v>
      </c>
      <c r="O109" s="7">
        <f t="shared" si="61"/>
        <v>0</v>
      </c>
      <c r="P109" s="7">
        <f t="shared" si="61"/>
        <v>0</v>
      </c>
      <c r="Q109" s="7">
        <f t="shared" si="61"/>
        <v>0</v>
      </c>
      <c r="R109" s="7">
        <f t="shared" si="61"/>
        <v>0</v>
      </c>
    </row>
    <row r="110" spans="2:20" ht="18" hidden="1" customHeight="1" x14ac:dyDescent="0.2">
      <c r="E110" s="10" t="s">
        <v>19</v>
      </c>
      <c r="I110" s="7">
        <f t="shared" si="61"/>
        <v>0</v>
      </c>
      <c r="J110" s="7">
        <f t="shared" si="61"/>
        <v>0</v>
      </c>
      <c r="K110" s="7">
        <f t="shared" si="61"/>
        <v>0</v>
      </c>
      <c r="L110" s="7">
        <f t="shared" si="61"/>
        <v>0</v>
      </c>
      <c r="M110" s="7">
        <f t="shared" si="61"/>
        <v>0</v>
      </c>
      <c r="N110" s="7">
        <f t="shared" si="61"/>
        <v>0</v>
      </c>
      <c r="O110" s="7">
        <f t="shared" si="61"/>
        <v>0</v>
      </c>
      <c r="P110" s="7">
        <f t="shared" si="61"/>
        <v>0</v>
      </c>
      <c r="Q110" s="7">
        <f t="shared" si="61"/>
        <v>0</v>
      </c>
      <c r="R110" s="7">
        <f t="shared" si="61"/>
        <v>0</v>
      </c>
    </row>
    <row r="111" spans="2:20" ht="18" hidden="1" customHeight="1" x14ac:dyDescent="0.2">
      <c r="E111" s="10" t="s">
        <v>20</v>
      </c>
      <c r="I111" s="7">
        <f t="shared" si="61"/>
        <v>0</v>
      </c>
      <c r="J111" s="7">
        <f t="shared" si="61"/>
        <v>0</v>
      </c>
      <c r="K111" s="7">
        <f t="shared" si="61"/>
        <v>0</v>
      </c>
      <c r="L111" s="7">
        <f t="shared" si="61"/>
        <v>0</v>
      </c>
      <c r="M111" s="7">
        <f t="shared" si="61"/>
        <v>0</v>
      </c>
      <c r="N111" s="7">
        <f t="shared" si="61"/>
        <v>0</v>
      </c>
      <c r="O111" s="7">
        <f t="shared" si="61"/>
        <v>0</v>
      </c>
      <c r="P111" s="7">
        <f t="shared" si="61"/>
        <v>0</v>
      </c>
      <c r="Q111" s="7">
        <f t="shared" si="61"/>
        <v>0</v>
      </c>
      <c r="R111" s="7">
        <f t="shared" si="61"/>
        <v>0</v>
      </c>
    </row>
    <row r="112" spans="2:20" ht="18" hidden="1" customHeight="1" x14ac:dyDescent="0.2">
      <c r="E112" s="10" t="s">
        <v>21</v>
      </c>
      <c r="I112" s="7">
        <f t="shared" si="61"/>
        <v>0</v>
      </c>
      <c r="J112" s="7">
        <f t="shared" si="61"/>
        <v>0</v>
      </c>
      <c r="K112" s="7">
        <f t="shared" si="61"/>
        <v>0</v>
      </c>
      <c r="L112" s="7">
        <f t="shared" si="61"/>
        <v>0</v>
      </c>
      <c r="M112" s="7">
        <f t="shared" si="61"/>
        <v>0</v>
      </c>
      <c r="N112" s="7">
        <f t="shared" si="61"/>
        <v>0</v>
      </c>
      <c r="O112" s="7">
        <f t="shared" si="61"/>
        <v>0</v>
      </c>
      <c r="P112" s="7">
        <f t="shared" si="61"/>
        <v>0</v>
      </c>
      <c r="Q112" s="7">
        <f t="shared" si="61"/>
        <v>0</v>
      </c>
      <c r="R112" s="7">
        <f t="shared" si="61"/>
        <v>0</v>
      </c>
    </row>
    <row r="113" spans="4:22" ht="18" hidden="1" customHeight="1" x14ac:dyDescent="0.2">
      <c r="E113" s="10" t="s">
        <v>22</v>
      </c>
      <c r="I113" s="7">
        <f t="shared" ref="I113:R118" si="62">SUMIFS(I$13:I$49,$B$13:$B$49,$E113)</f>
        <v>0</v>
      </c>
      <c r="J113" s="7">
        <f t="shared" si="62"/>
        <v>0</v>
      </c>
      <c r="K113" s="7">
        <f t="shared" si="62"/>
        <v>0</v>
      </c>
      <c r="L113" s="7">
        <f t="shared" si="62"/>
        <v>0</v>
      </c>
      <c r="M113" s="7">
        <f t="shared" si="62"/>
        <v>0</v>
      </c>
      <c r="N113" s="7">
        <f t="shared" si="62"/>
        <v>0</v>
      </c>
      <c r="O113" s="7">
        <f t="shared" si="62"/>
        <v>0</v>
      </c>
      <c r="P113" s="7">
        <f t="shared" si="62"/>
        <v>0</v>
      </c>
      <c r="Q113" s="7">
        <f t="shared" si="62"/>
        <v>0</v>
      </c>
      <c r="R113" s="7">
        <f t="shared" si="62"/>
        <v>0</v>
      </c>
    </row>
    <row r="114" spans="4:22" ht="18" hidden="1" customHeight="1" x14ac:dyDescent="0.2">
      <c r="E114" s="10" t="s">
        <v>23</v>
      </c>
      <c r="I114" s="7">
        <f t="shared" si="62"/>
        <v>0</v>
      </c>
      <c r="J114" s="7">
        <f t="shared" si="62"/>
        <v>0</v>
      </c>
      <c r="K114" s="7">
        <f t="shared" si="62"/>
        <v>0</v>
      </c>
      <c r="L114" s="7">
        <f t="shared" si="62"/>
        <v>0</v>
      </c>
      <c r="M114" s="7">
        <f t="shared" si="62"/>
        <v>0</v>
      </c>
      <c r="N114" s="7">
        <f t="shared" si="62"/>
        <v>0</v>
      </c>
      <c r="O114" s="7">
        <f t="shared" si="62"/>
        <v>0</v>
      </c>
      <c r="P114" s="7">
        <f t="shared" si="62"/>
        <v>0</v>
      </c>
      <c r="Q114" s="7">
        <f t="shared" si="62"/>
        <v>0</v>
      </c>
      <c r="R114" s="7">
        <f t="shared" si="62"/>
        <v>0</v>
      </c>
    </row>
    <row r="115" spans="4:22" ht="18" hidden="1" customHeight="1" x14ac:dyDescent="0.2">
      <c r="E115" s="10" t="s">
        <v>24</v>
      </c>
      <c r="I115" s="7">
        <f t="shared" si="62"/>
        <v>0</v>
      </c>
      <c r="J115" s="7">
        <f t="shared" si="62"/>
        <v>0</v>
      </c>
      <c r="K115" s="7">
        <f t="shared" si="62"/>
        <v>0</v>
      </c>
      <c r="L115" s="7">
        <f t="shared" si="62"/>
        <v>0</v>
      </c>
      <c r="M115" s="7">
        <f t="shared" si="62"/>
        <v>0</v>
      </c>
      <c r="N115" s="7">
        <f t="shared" si="62"/>
        <v>0</v>
      </c>
      <c r="O115" s="7">
        <f t="shared" si="62"/>
        <v>0</v>
      </c>
      <c r="P115" s="7">
        <f t="shared" si="62"/>
        <v>0</v>
      </c>
      <c r="Q115" s="7">
        <f t="shared" si="62"/>
        <v>0</v>
      </c>
      <c r="R115" s="7">
        <f t="shared" si="62"/>
        <v>0</v>
      </c>
      <c r="S115" s="24"/>
      <c r="U115" s="24"/>
      <c r="V115" s="24"/>
    </row>
    <row r="116" spans="4:22" ht="18" hidden="1" customHeight="1" x14ac:dyDescent="0.2">
      <c r="E116" s="10" t="s">
        <v>25</v>
      </c>
      <c r="I116" s="7">
        <f t="shared" si="62"/>
        <v>0</v>
      </c>
      <c r="J116" s="7">
        <f t="shared" si="62"/>
        <v>0</v>
      </c>
      <c r="K116" s="7">
        <f t="shared" si="62"/>
        <v>0</v>
      </c>
      <c r="L116" s="7">
        <f t="shared" si="62"/>
        <v>0</v>
      </c>
      <c r="M116" s="7">
        <f t="shared" si="62"/>
        <v>0</v>
      </c>
      <c r="N116" s="7">
        <f t="shared" si="62"/>
        <v>0</v>
      </c>
      <c r="O116" s="7">
        <f t="shared" si="62"/>
        <v>0</v>
      </c>
      <c r="P116" s="7">
        <f t="shared" si="62"/>
        <v>0</v>
      </c>
      <c r="Q116" s="7">
        <f t="shared" si="62"/>
        <v>0</v>
      </c>
      <c r="R116" s="7">
        <f t="shared" si="62"/>
        <v>0</v>
      </c>
      <c r="S116" s="24"/>
      <c r="V116" s="24"/>
    </row>
    <row r="117" spans="4:22" ht="18" hidden="1" customHeight="1" x14ac:dyDescent="0.2">
      <c r="E117" s="10" t="s">
        <v>26</v>
      </c>
      <c r="I117" s="7">
        <f t="shared" si="62"/>
        <v>0</v>
      </c>
      <c r="J117" s="7">
        <f t="shared" si="62"/>
        <v>0</v>
      </c>
      <c r="K117" s="7">
        <f t="shared" si="62"/>
        <v>0</v>
      </c>
      <c r="L117" s="7">
        <f t="shared" si="62"/>
        <v>0</v>
      </c>
      <c r="M117" s="7">
        <f t="shared" si="62"/>
        <v>0</v>
      </c>
      <c r="N117" s="7">
        <f t="shared" si="62"/>
        <v>0</v>
      </c>
      <c r="O117" s="7">
        <f t="shared" si="62"/>
        <v>0</v>
      </c>
      <c r="P117" s="7">
        <f t="shared" si="62"/>
        <v>0</v>
      </c>
      <c r="Q117" s="7">
        <f t="shared" si="62"/>
        <v>0</v>
      </c>
      <c r="R117" s="7">
        <f t="shared" si="62"/>
        <v>0</v>
      </c>
    </row>
    <row r="118" spans="4:22" ht="18" hidden="1" customHeight="1" x14ac:dyDescent="0.2">
      <c r="E118" s="10" t="s">
        <v>29</v>
      </c>
      <c r="I118" s="7">
        <f t="shared" si="62"/>
        <v>0</v>
      </c>
      <c r="J118" s="7">
        <f t="shared" si="62"/>
        <v>0</v>
      </c>
      <c r="K118" s="7">
        <f t="shared" si="62"/>
        <v>0</v>
      </c>
      <c r="L118" s="7">
        <f t="shared" si="62"/>
        <v>0</v>
      </c>
      <c r="M118" s="7">
        <f t="shared" si="62"/>
        <v>0</v>
      </c>
      <c r="N118" s="7">
        <f t="shared" si="62"/>
        <v>0</v>
      </c>
      <c r="O118" s="7">
        <f t="shared" si="62"/>
        <v>0</v>
      </c>
      <c r="P118" s="7">
        <f t="shared" si="62"/>
        <v>0</v>
      </c>
      <c r="Q118" s="7">
        <f t="shared" si="62"/>
        <v>0</v>
      </c>
      <c r="R118" s="7">
        <f t="shared" si="62"/>
        <v>0</v>
      </c>
    </row>
    <row r="119" spans="4:22" s="16" customFormat="1" ht="18" hidden="1" customHeight="1" x14ac:dyDescent="0.25">
      <c r="D119" s="36"/>
      <c r="E119" s="5" t="s">
        <v>47</v>
      </c>
      <c r="H119" s="37"/>
      <c r="I119" s="6">
        <f>SUM(I120:I135)</f>
        <v>0</v>
      </c>
      <c r="J119" s="6">
        <f t="shared" ref="J119:R119" si="63">SUM(J120:J135)</f>
        <v>0</v>
      </c>
      <c r="K119" s="6">
        <f t="shared" si="63"/>
        <v>0</v>
      </c>
      <c r="L119" s="6">
        <f t="shared" si="63"/>
        <v>0</v>
      </c>
      <c r="M119" s="6">
        <f t="shared" si="63"/>
        <v>0</v>
      </c>
      <c r="N119" s="6">
        <f t="shared" si="63"/>
        <v>0</v>
      </c>
      <c r="O119" s="6">
        <f t="shared" si="63"/>
        <v>0</v>
      </c>
      <c r="P119" s="6">
        <f t="shared" si="63"/>
        <v>0</v>
      </c>
      <c r="Q119" s="6">
        <f t="shared" si="63"/>
        <v>0</v>
      </c>
      <c r="R119" s="6">
        <f t="shared" si="63"/>
        <v>0</v>
      </c>
      <c r="T119" s="17"/>
    </row>
    <row r="120" spans="4:22" ht="18" hidden="1" customHeight="1" x14ac:dyDescent="0.2">
      <c r="E120" s="4" t="s">
        <v>27</v>
      </c>
      <c r="I120" s="8">
        <f t="shared" ref="I120:R129" si="64">SUMIFS(I$50:I$74,$B$50:$B$74,$E120)</f>
        <v>0</v>
      </c>
      <c r="J120" s="8">
        <f t="shared" si="64"/>
        <v>0</v>
      </c>
      <c r="K120" s="8">
        <f t="shared" si="64"/>
        <v>0</v>
      </c>
      <c r="L120" s="8">
        <f t="shared" si="64"/>
        <v>0</v>
      </c>
      <c r="M120" s="9">
        <f t="shared" si="64"/>
        <v>0</v>
      </c>
      <c r="N120" s="8">
        <f t="shared" si="64"/>
        <v>0</v>
      </c>
      <c r="O120" s="8">
        <f t="shared" si="64"/>
        <v>0</v>
      </c>
      <c r="P120" s="8">
        <f t="shared" si="64"/>
        <v>0</v>
      </c>
      <c r="Q120" s="8">
        <f t="shared" si="64"/>
        <v>0</v>
      </c>
      <c r="R120" s="8">
        <f t="shared" si="64"/>
        <v>0</v>
      </c>
    </row>
    <row r="121" spans="4:22" ht="18" hidden="1" customHeight="1" x14ac:dyDescent="0.2">
      <c r="E121" s="10" t="s">
        <v>28</v>
      </c>
      <c r="I121" s="8">
        <f t="shared" si="64"/>
        <v>0</v>
      </c>
      <c r="J121" s="8">
        <f t="shared" si="64"/>
        <v>0</v>
      </c>
      <c r="K121" s="8">
        <f t="shared" si="64"/>
        <v>0</v>
      </c>
      <c r="L121" s="8">
        <f t="shared" si="64"/>
        <v>0</v>
      </c>
      <c r="M121" s="8">
        <f t="shared" si="64"/>
        <v>0</v>
      </c>
      <c r="N121" s="8">
        <f t="shared" si="64"/>
        <v>0</v>
      </c>
      <c r="O121" s="8">
        <f t="shared" si="64"/>
        <v>0</v>
      </c>
      <c r="P121" s="8">
        <f t="shared" si="64"/>
        <v>0</v>
      </c>
      <c r="Q121" s="8">
        <f t="shared" si="64"/>
        <v>0</v>
      </c>
      <c r="R121" s="8">
        <f t="shared" si="64"/>
        <v>0</v>
      </c>
    </row>
    <row r="122" spans="4:22" ht="18" hidden="1" customHeight="1" x14ac:dyDescent="0.2">
      <c r="E122" s="10" t="s">
        <v>15</v>
      </c>
      <c r="I122" s="8">
        <f t="shared" si="64"/>
        <v>0</v>
      </c>
      <c r="J122" s="8">
        <f t="shared" si="64"/>
        <v>0</v>
      </c>
      <c r="K122" s="8">
        <f t="shared" si="64"/>
        <v>0</v>
      </c>
      <c r="L122" s="8">
        <f t="shared" si="64"/>
        <v>0</v>
      </c>
      <c r="M122" s="8">
        <f t="shared" si="64"/>
        <v>0</v>
      </c>
      <c r="N122" s="8">
        <f t="shared" si="64"/>
        <v>0</v>
      </c>
      <c r="O122" s="8">
        <f t="shared" si="64"/>
        <v>0</v>
      </c>
      <c r="P122" s="8">
        <f t="shared" si="64"/>
        <v>0</v>
      </c>
      <c r="Q122" s="8">
        <f t="shared" si="64"/>
        <v>0</v>
      </c>
      <c r="R122" s="8">
        <f t="shared" si="64"/>
        <v>0</v>
      </c>
    </row>
    <row r="123" spans="4:22" ht="18" hidden="1" customHeight="1" x14ac:dyDescent="0.2">
      <c r="E123" s="10" t="s">
        <v>16</v>
      </c>
      <c r="I123" s="8">
        <f t="shared" si="64"/>
        <v>0</v>
      </c>
      <c r="J123" s="8">
        <f t="shared" si="64"/>
        <v>0</v>
      </c>
      <c r="K123" s="8">
        <f t="shared" si="64"/>
        <v>0</v>
      </c>
      <c r="L123" s="8">
        <f t="shared" si="64"/>
        <v>0</v>
      </c>
      <c r="M123" s="8">
        <f t="shared" si="64"/>
        <v>0</v>
      </c>
      <c r="N123" s="8">
        <f t="shared" si="64"/>
        <v>0</v>
      </c>
      <c r="O123" s="8">
        <f t="shared" si="64"/>
        <v>0</v>
      </c>
      <c r="P123" s="8">
        <f t="shared" si="64"/>
        <v>0</v>
      </c>
      <c r="Q123" s="8">
        <f t="shared" si="64"/>
        <v>0</v>
      </c>
      <c r="R123" s="8">
        <f t="shared" si="64"/>
        <v>0</v>
      </c>
    </row>
    <row r="124" spans="4:22" ht="18" hidden="1" customHeight="1" x14ac:dyDescent="0.2">
      <c r="E124" s="10" t="s">
        <v>17</v>
      </c>
      <c r="I124" s="8">
        <f t="shared" si="64"/>
        <v>0</v>
      </c>
      <c r="J124" s="8">
        <f t="shared" si="64"/>
        <v>0</v>
      </c>
      <c r="K124" s="8">
        <f t="shared" si="64"/>
        <v>0</v>
      </c>
      <c r="L124" s="8">
        <f t="shared" si="64"/>
        <v>0</v>
      </c>
      <c r="M124" s="8">
        <f t="shared" si="64"/>
        <v>0</v>
      </c>
      <c r="N124" s="8">
        <f t="shared" si="64"/>
        <v>0</v>
      </c>
      <c r="O124" s="8">
        <f t="shared" si="64"/>
        <v>0</v>
      </c>
      <c r="P124" s="8">
        <f t="shared" si="64"/>
        <v>0</v>
      </c>
      <c r="Q124" s="8">
        <f t="shared" si="64"/>
        <v>0</v>
      </c>
      <c r="R124" s="8">
        <f t="shared" si="64"/>
        <v>0</v>
      </c>
    </row>
    <row r="125" spans="4:22" ht="18" hidden="1" customHeight="1" x14ac:dyDescent="0.2">
      <c r="E125" s="10" t="s">
        <v>18</v>
      </c>
      <c r="I125" s="8">
        <f t="shared" si="64"/>
        <v>0</v>
      </c>
      <c r="J125" s="8">
        <f t="shared" si="64"/>
        <v>0</v>
      </c>
      <c r="K125" s="8">
        <f t="shared" si="64"/>
        <v>0</v>
      </c>
      <c r="L125" s="8">
        <f t="shared" si="64"/>
        <v>0</v>
      </c>
      <c r="M125" s="8">
        <f t="shared" si="64"/>
        <v>0</v>
      </c>
      <c r="N125" s="8">
        <f t="shared" si="64"/>
        <v>0</v>
      </c>
      <c r="O125" s="8">
        <f t="shared" si="64"/>
        <v>0</v>
      </c>
      <c r="P125" s="8">
        <f t="shared" si="64"/>
        <v>0</v>
      </c>
      <c r="Q125" s="8">
        <f t="shared" si="64"/>
        <v>0</v>
      </c>
      <c r="R125" s="8">
        <f t="shared" si="64"/>
        <v>0</v>
      </c>
    </row>
    <row r="126" spans="4:22" ht="18" hidden="1" customHeight="1" x14ac:dyDescent="0.2">
      <c r="E126" s="10" t="s">
        <v>30</v>
      </c>
      <c r="I126" s="8">
        <f t="shared" si="64"/>
        <v>0</v>
      </c>
      <c r="J126" s="8">
        <f t="shared" si="64"/>
        <v>0</v>
      </c>
      <c r="K126" s="8">
        <f t="shared" si="64"/>
        <v>0</v>
      </c>
      <c r="L126" s="8">
        <f t="shared" si="64"/>
        <v>0</v>
      </c>
      <c r="M126" s="8">
        <f t="shared" si="64"/>
        <v>0</v>
      </c>
      <c r="N126" s="8">
        <f t="shared" si="64"/>
        <v>0</v>
      </c>
      <c r="O126" s="8">
        <f t="shared" si="64"/>
        <v>0</v>
      </c>
      <c r="P126" s="8">
        <f t="shared" si="64"/>
        <v>0</v>
      </c>
      <c r="Q126" s="8">
        <f t="shared" si="64"/>
        <v>0</v>
      </c>
      <c r="R126" s="8">
        <f t="shared" si="64"/>
        <v>0</v>
      </c>
    </row>
    <row r="127" spans="4:22" ht="18" hidden="1" customHeight="1" x14ac:dyDescent="0.2">
      <c r="E127" s="10" t="s">
        <v>19</v>
      </c>
      <c r="I127" s="8">
        <f t="shared" si="64"/>
        <v>0</v>
      </c>
      <c r="J127" s="8">
        <f t="shared" si="64"/>
        <v>0</v>
      </c>
      <c r="K127" s="8">
        <f t="shared" si="64"/>
        <v>0</v>
      </c>
      <c r="L127" s="8">
        <f t="shared" si="64"/>
        <v>0</v>
      </c>
      <c r="M127" s="8">
        <f t="shared" si="64"/>
        <v>0</v>
      </c>
      <c r="N127" s="8">
        <f t="shared" si="64"/>
        <v>0</v>
      </c>
      <c r="O127" s="8">
        <f t="shared" si="64"/>
        <v>0</v>
      </c>
      <c r="P127" s="8">
        <f t="shared" si="64"/>
        <v>0</v>
      </c>
      <c r="Q127" s="8">
        <f t="shared" si="64"/>
        <v>0</v>
      </c>
      <c r="R127" s="8">
        <f t="shared" si="64"/>
        <v>0</v>
      </c>
    </row>
    <row r="128" spans="4:22" ht="18" hidden="1" customHeight="1" x14ac:dyDescent="0.2">
      <c r="E128" s="10" t="s">
        <v>20</v>
      </c>
      <c r="I128" s="8">
        <f t="shared" si="64"/>
        <v>0</v>
      </c>
      <c r="J128" s="8">
        <f t="shared" si="64"/>
        <v>0</v>
      </c>
      <c r="K128" s="8">
        <f t="shared" si="64"/>
        <v>0</v>
      </c>
      <c r="L128" s="8">
        <f t="shared" si="64"/>
        <v>0</v>
      </c>
      <c r="M128" s="8">
        <f t="shared" si="64"/>
        <v>0</v>
      </c>
      <c r="N128" s="8">
        <f t="shared" si="64"/>
        <v>0</v>
      </c>
      <c r="O128" s="8">
        <f t="shared" si="64"/>
        <v>0</v>
      </c>
      <c r="P128" s="8">
        <f t="shared" si="64"/>
        <v>0</v>
      </c>
      <c r="Q128" s="8">
        <f t="shared" si="64"/>
        <v>0</v>
      </c>
      <c r="R128" s="8">
        <f t="shared" si="64"/>
        <v>0</v>
      </c>
    </row>
    <row r="129" spans="4:20" ht="18" hidden="1" customHeight="1" x14ac:dyDescent="0.2">
      <c r="E129" s="10" t="s">
        <v>21</v>
      </c>
      <c r="I129" s="8">
        <f t="shared" si="64"/>
        <v>0</v>
      </c>
      <c r="J129" s="8">
        <f t="shared" si="64"/>
        <v>0</v>
      </c>
      <c r="K129" s="8">
        <f t="shared" si="64"/>
        <v>0</v>
      </c>
      <c r="L129" s="8">
        <f t="shared" si="64"/>
        <v>0</v>
      </c>
      <c r="M129" s="8">
        <f t="shared" si="64"/>
        <v>0</v>
      </c>
      <c r="N129" s="8">
        <f t="shared" si="64"/>
        <v>0</v>
      </c>
      <c r="O129" s="8">
        <f t="shared" si="64"/>
        <v>0</v>
      </c>
      <c r="P129" s="8">
        <f t="shared" si="64"/>
        <v>0</v>
      </c>
      <c r="Q129" s="8">
        <f t="shared" si="64"/>
        <v>0</v>
      </c>
      <c r="R129" s="8">
        <f t="shared" si="64"/>
        <v>0</v>
      </c>
    </row>
    <row r="130" spans="4:20" ht="18" hidden="1" customHeight="1" x14ac:dyDescent="0.2">
      <c r="E130" s="10" t="s">
        <v>22</v>
      </c>
      <c r="I130" s="8">
        <f t="shared" ref="I130:R135" si="65">SUMIFS(I$50:I$74,$B$50:$B$74,$E130)</f>
        <v>0</v>
      </c>
      <c r="J130" s="8">
        <f t="shared" si="65"/>
        <v>0</v>
      </c>
      <c r="K130" s="8">
        <f t="shared" si="65"/>
        <v>0</v>
      </c>
      <c r="L130" s="8">
        <f t="shared" si="65"/>
        <v>0</v>
      </c>
      <c r="M130" s="8">
        <f t="shared" si="65"/>
        <v>0</v>
      </c>
      <c r="N130" s="8">
        <f t="shared" si="65"/>
        <v>0</v>
      </c>
      <c r="O130" s="8">
        <f t="shared" si="65"/>
        <v>0</v>
      </c>
      <c r="P130" s="8">
        <f t="shared" si="65"/>
        <v>0</v>
      </c>
      <c r="Q130" s="8">
        <f t="shared" si="65"/>
        <v>0</v>
      </c>
      <c r="R130" s="8">
        <f t="shared" si="65"/>
        <v>0</v>
      </c>
    </row>
    <row r="131" spans="4:20" ht="18" hidden="1" customHeight="1" x14ac:dyDescent="0.2">
      <c r="E131" s="10" t="s">
        <v>23</v>
      </c>
      <c r="I131" s="8">
        <f t="shared" si="65"/>
        <v>0</v>
      </c>
      <c r="J131" s="8">
        <f t="shared" si="65"/>
        <v>0</v>
      </c>
      <c r="K131" s="8">
        <f t="shared" si="65"/>
        <v>0</v>
      </c>
      <c r="L131" s="8">
        <f t="shared" si="65"/>
        <v>0</v>
      </c>
      <c r="M131" s="8">
        <f t="shared" si="65"/>
        <v>0</v>
      </c>
      <c r="N131" s="8">
        <f t="shared" si="65"/>
        <v>0</v>
      </c>
      <c r="O131" s="8">
        <f t="shared" si="65"/>
        <v>0</v>
      </c>
      <c r="P131" s="8">
        <f t="shared" si="65"/>
        <v>0</v>
      </c>
      <c r="Q131" s="8">
        <f t="shared" si="65"/>
        <v>0</v>
      </c>
      <c r="R131" s="8">
        <f t="shared" si="65"/>
        <v>0</v>
      </c>
    </row>
    <row r="132" spans="4:20" ht="18" hidden="1" customHeight="1" x14ac:dyDescent="0.2">
      <c r="E132" s="10" t="s">
        <v>24</v>
      </c>
      <c r="I132" s="8">
        <f t="shared" si="65"/>
        <v>0</v>
      </c>
      <c r="J132" s="8">
        <f t="shared" si="65"/>
        <v>0</v>
      </c>
      <c r="K132" s="8">
        <f t="shared" si="65"/>
        <v>0</v>
      </c>
      <c r="L132" s="8">
        <f t="shared" si="65"/>
        <v>0</v>
      </c>
      <c r="M132" s="8">
        <f t="shared" si="65"/>
        <v>0</v>
      </c>
      <c r="N132" s="8">
        <f t="shared" si="65"/>
        <v>0</v>
      </c>
      <c r="O132" s="8">
        <f t="shared" si="65"/>
        <v>0</v>
      </c>
      <c r="P132" s="8">
        <f t="shared" si="65"/>
        <v>0</v>
      </c>
      <c r="Q132" s="8">
        <f t="shared" si="65"/>
        <v>0</v>
      </c>
      <c r="R132" s="8">
        <f t="shared" si="65"/>
        <v>0</v>
      </c>
    </row>
    <row r="133" spans="4:20" ht="18" hidden="1" customHeight="1" x14ac:dyDescent="0.2">
      <c r="E133" s="10" t="s">
        <v>25</v>
      </c>
      <c r="I133" s="8">
        <f t="shared" si="65"/>
        <v>0</v>
      </c>
      <c r="J133" s="8">
        <f t="shared" si="65"/>
        <v>0</v>
      </c>
      <c r="K133" s="8">
        <f t="shared" si="65"/>
        <v>0</v>
      </c>
      <c r="L133" s="8">
        <f t="shared" si="65"/>
        <v>0</v>
      </c>
      <c r="M133" s="9">
        <f t="shared" si="65"/>
        <v>0</v>
      </c>
      <c r="N133" s="8">
        <f t="shared" si="65"/>
        <v>0</v>
      </c>
      <c r="O133" s="8">
        <f t="shared" si="65"/>
        <v>0</v>
      </c>
      <c r="P133" s="8">
        <f t="shared" si="65"/>
        <v>0</v>
      </c>
      <c r="Q133" s="8">
        <f t="shared" si="65"/>
        <v>0</v>
      </c>
      <c r="R133" s="8">
        <f t="shared" si="65"/>
        <v>0</v>
      </c>
    </row>
    <row r="134" spans="4:20" ht="18" hidden="1" customHeight="1" x14ac:dyDescent="0.2">
      <c r="E134" s="10" t="s">
        <v>26</v>
      </c>
      <c r="I134" s="8">
        <f t="shared" si="65"/>
        <v>0</v>
      </c>
      <c r="J134" s="8">
        <f t="shared" si="65"/>
        <v>0</v>
      </c>
      <c r="K134" s="8">
        <f t="shared" si="65"/>
        <v>0</v>
      </c>
      <c r="L134" s="8">
        <f t="shared" si="65"/>
        <v>0</v>
      </c>
      <c r="M134" s="8">
        <f t="shared" si="65"/>
        <v>0</v>
      </c>
      <c r="N134" s="8">
        <f t="shared" si="65"/>
        <v>0</v>
      </c>
      <c r="O134" s="8">
        <f t="shared" si="65"/>
        <v>0</v>
      </c>
      <c r="P134" s="8">
        <f t="shared" si="65"/>
        <v>0</v>
      </c>
      <c r="Q134" s="8">
        <f t="shared" si="65"/>
        <v>0</v>
      </c>
      <c r="R134" s="8">
        <f t="shared" si="65"/>
        <v>0</v>
      </c>
    </row>
    <row r="135" spans="4:20" ht="18" hidden="1" customHeight="1" x14ac:dyDescent="0.2">
      <c r="E135" s="10" t="s">
        <v>29</v>
      </c>
      <c r="I135" s="8">
        <f t="shared" si="65"/>
        <v>0</v>
      </c>
      <c r="J135" s="8">
        <f t="shared" si="65"/>
        <v>0</v>
      </c>
      <c r="K135" s="8">
        <f t="shared" si="65"/>
        <v>0</v>
      </c>
      <c r="L135" s="8">
        <f t="shared" si="65"/>
        <v>0</v>
      </c>
      <c r="M135" s="8">
        <f t="shared" si="65"/>
        <v>0</v>
      </c>
      <c r="N135" s="8">
        <f t="shared" si="65"/>
        <v>0</v>
      </c>
      <c r="O135" s="8">
        <f t="shared" si="65"/>
        <v>0</v>
      </c>
      <c r="P135" s="8">
        <f t="shared" si="65"/>
        <v>0</v>
      </c>
      <c r="Q135" s="8">
        <f t="shared" si="65"/>
        <v>0</v>
      </c>
      <c r="R135" s="8">
        <f t="shared" si="65"/>
        <v>0</v>
      </c>
    </row>
    <row r="136" spans="4:20" s="16" customFormat="1" ht="18" hidden="1" customHeight="1" x14ac:dyDescent="0.25">
      <c r="D136" s="36"/>
      <c r="E136" s="38" t="s">
        <v>6</v>
      </c>
      <c r="H136" s="37"/>
      <c r="I136" s="6">
        <f>SUM(I137:I152)</f>
        <v>0</v>
      </c>
      <c r="J136" s="6">
        <f t="shared" ref="J136:R136" si="66">SUM(J137:J152)</f>
        <v>0</v>
      </c>
      <c r="K136" s="6">
        <f t="shared" si="66"/>
        <v>0</v>
      </c>
      <c r="L136" s="6">
        <f t="shared" si="66"/>
        <v>0</v>
      </c>
      <c r="M136" s="6">
        <f t="shared" si="66"/>
        <v>0</v>
      </c>
      <c r="N136" s="6">
        <f t="shared" si="66"/>
        <v>0</v>
      </c>
      <c r="O136" s="6">
        <f t="shared" si="66"/>
        <v>0</v>
      </c>
      <c r="P136" s="6">
        <f t="shared" si="66"/>
        <v>0</v>
      </c>
      <c r="Q136" s="6">
        <f t="shared" si="66"/>
        <v>0</v>
      </c>
      <c r="R136" s="6">
        <f t="shared" si="66"/>
        <v>0</v>
      </c>
      <c r="T136" s="17"/>
    </row>
    <row r="137" spans="4:20" ht="18" hidden="1" customHeight="1" x14ac:dyDescent="0.2">
      <c r="E137" s="4" t="s">
        <v>27</v>
      </c>
      <c r="I137" s="8">
        <f t="shared" ref="I137:R146" si="67">SUMIFS(I$82:I$86,$B$82:$B$86,$E137)</f>
        <v>0</v>
      </c>
      <c r="J137" s="8">
        <f t="shared" si="67"/>
        <v>0</v>
      </c>
      <c r="K137" s="8">
        <f t="shared" si="67"/>
        <v>0</v>
      </c>
      <c r="L137" s="8">
        <f t="shared" si="67"/>
        <v>0</v>
      </c>
      <c r="M137" s="8">
        <f t="shared" si="67"/>
        <v>0</v>
      </c>
      <c r="N137" s="8">
        <f t="shared" si="67"/>
        <v>0</v>
      </c>
      <c r="O137" s="8">
        <f t="shared" si="67"/>
        <v>0</v>
      </c>
      <c r="P137" s="8">
        <f t="shared" si="67"/>
        <v>0</v>
      </c>
      <c r="Q137" s="8">
        <f t="shared" si="67"/>
        <v>0</v>
      </c>
      <c r="R137" s="8">
        <f t="shared" si="67"/>
        <v>0</v>
      </c>
    </row>
    <row r="138" spans="4:20" ht="18" hidden="1" customHeight="1" x14ac:dyDescent="0.2">
      <c r="E138" s="10" t="s">
        <v>28</v>
      </c>
      <c r="I138" s="8">
        <f t="shared" si="67"/>
        <v>0</v>
      </c>
      <c r="J138" s="8">
        <f t="shared" si="67"/>
        <v>0</v>
      </c>
      <c r="K138" s="8">
        <f t="shared" si="67"/>
        <v>0</v>
      </c>
      <c r="L138" s="8">
        <f t="shared" si="67"/>
        <v>0</v>
      </c>
      <c r="M138" s="8">
        <f t="shared" si="67"/>
        <v>0</v>
      </c>
      <c r="N138" s="8">
        <f t="shared" si="67"/>
        <v>0</v>
      </c>
      <c r="O138" s="8">
        <f t="shared" si="67"/>
        <v>0</v>
      </c>
      <c r="P138" s="8">
        <f t="shared" si="67"/>
        <v>0</v>
      </c>
      <c r="Q138" s="8">
        <f t="shared" si="67"/>
        <v>0</v>
      </c>
      <c r="R138" s="8">
        <f t="shared" si="67"/>
        <v>0</v>
      </c>
    </row>
    <row r="139" spans="4:20" ht="18" hidden="1" customHeight="1" x14ac:dyDescent="0.2">
      <c r="E139" s="10" t="s">
        <v>15</v>
      </c>
      <c r="I139" s="8">
        <f t="shared" si="67"/>
        <v>0</v>
      </c>
      <c r="J139" s="8">
        <f t="shared" si="67"/>
        <v>0</v>
      </c>
      <c r="K139" s="8">
        <f t="shared" si="67"/>
        <v>0</v>
      </c>
      <c r="L139" s="8">
        <f t="shared" si="67"/>
        <v>0</v>
      </c>
      <c r="M139" s="8">
        <f t="shared" si="67"/>
        <v>0</v>
      </c>
      <c r="N139" s="8">
        <f t="shared" si="67"/>
        <v>0</v>
      </c>
      <c r="O139" s="8">
        <f t="shared" si="67"/>
        <v>0</v>
      </c>
      <c r="P139" s="8">
        <f t="shared" si="67"/>
        <v>0</v>
      </c>
      <c r="Q139" s="8">
        <f t="shared" si="67"/>
        <v>0</v>
      </c>
      <c r="R139" s="8">
        <f t="shared" si="67"/>
        <v>0</v>
      </c>
    </row>
    <row r="140" spans="4:20" ht="18" hidden="1" customHeight="1" x14ac:dyDescent="0.2">
      <c r="E140" s="10" t="s">
        <v>16</v>
      </c>
      <c r="I140" s="8">
        <f t="shared" si="67"/>
        <v>0</v>
      </c>
      <c r="J140" s="8">
        <f t="shared" si="67"/>
        <v>0</v>
      </c>
      <c r="K140" s="8">
        <f t="shared" si="67"/>
        <v>0</v>
      </c>
      <c r="L140" s="8">
        <f t="shared" si="67"/>
        <v>0</v>
      </c>
      <c r="M140" s="8">
        <f t="shared" si="67"/>
        <v>0</v>
      </c>
      <c r="N140" s="8">
        <f t="shared" si="67"/>
        <v>0</v>
      </c>
      <c r="O140" s="8">
        <f t="shared" si="67"/>
        <v>0</v>
      </c>
      <c r="P140" s="8">
        <f t="shared" si="67"/>
        <v>0</v>
      </c>
      <c r="Q140" s="8">
        <f t="shared" si="67"/>
        <v>0</v>
      </c>
      <c r="R140" s="8">
        <f t="shared" si="67"/>
        <v>0</v>
      </c>
    </row>
    <row r="141" spans="4:20" ht="18" hidden="1" customHeight="1" x14ac:dyDescent="0.2">
      <c r="E141" s="10" t="s">
        <v>17</v>
      </c>
      <c r="I141" s="8">
        <f t="shared" si="67"/>
        <v>0</v>
      </c>
      <c r="J141" s="8">
        <f t="shared" si="67"/>
        <v>0</v>
      </c>
      <c r="K141" s="8">
        <f t="shared" si="67"/>
        <v>0</v>
      </c>
      <c r="L141" s="8">
        <f t="shared" si="67"/>
        <v>0</v>
      </c>
      <c r="M141" s="8">
        <f t="shared" si="67"/>
        <v>0</v>
      </c>
      <c r="N141" s="8">
        <f t="shared" si="67"/>
        <v>0</v>
      </c>
      <c r="O141" s="8">
        <f t="shared" si="67"/>
        <v>0</v>
      </c>
      <c r="P141" s="8">
        <f t="shared" si="67"/>
        <v>0</v>
      </c>
      <c r="Q141" s="8">
        <f t="shared" si="67"/>
        <v>0</v>
      </c>
      <c r="R141" s="8">
        <f t="shared" si="67"/>
        <v>0</v>
      </c>
    </row>
    <row r="142" spans="4:20" ht="18" hidden="1" customHeight="1" x14ac:dyDescent="0.2">
      <c r="E142" s="10" t="s">
        <v>18</v>
      </c>
      <c r="I142" s="8">
        <f t="shared" si="67"/>
        <v>0</v>
      </c>
      <c r="J142" s="8">
        <f t="shared" si="67"/>
        <v>0</v>
      </c>
      <c r="K142" s="8">
        <f t="shared" si="67"/>
        <v>0</v>
      </c>
      <c r="L142" s="8">
        <f t="shared" si="67"/>
        <v>0</v>
      </c>
      <c r="M142" s="8">
        <f t="shared" si="67"/>
        <v>0</v>
      </c>
      <c r="N142" s="8">
        <f t="shared" si="67"/>
        <v>0</v>
      </c>
      <c r="O142" s="8">
        <f t="shared" si="67"/>
        <v>0</v>
      </c>
      <c r="P142" s="8">
        <f t="shared" si="67"/>
        <v>0</v>
      </c>
      <c r="Q142" s="8">
        <f t="shared" si="67"/>
        <v>0</v>
      </c>
      <c r="R142" s="8">
        <f t="shared" si="67"/>
        <v>0</v>
      </c>
    </row>
    <row r="143" spans="4:20" ht="18" hidden="1" customHeight="1" x14ac:dyDescent="0.2">
      <c r="E143" s="10" t="s">
        <v>30</v>
      </c>
      <c r="I143" s="8">
        <f t="shared" si="67"/>
        <v>0</v>
      </c>
      <c r="J143" s="8">
        <f t="shared" si="67"/>
        <v>0</v>
      </c>
      <c r="K143" s="8">
        <f t="shared" si="67"/>
        <v>0</v>
      </c>
      <c r="L143" s="8">
        <f t="shared" si="67"/>
        <v>0</v>
      </c>
      <c r="M143" s="8">
        <f t="shared" si="67"/>
        <v>0</v>
      </c>
      <c r="N143" s="8">
        <f t="shared" si="67"/>
        <v>0</v>
      </c>
      <c r="O143" s="8">
        <f t="shared" si="67"/>
        <v>0</v>
      </c>
      <c r="P143" s="8">
        <f t="shared" si="67"/>
        <v>0</v>
      </c>
      <c r="Q143" s="8">
        <f t="shared" si="67"/>
        <v>0</v>
      </c>
      <c r="R143" s="8">
        <f t="shared" si="67"/>
        <v>0</v>
      </c>
    </row>
    <row r="144" spans="4:20" ht="18" hidden="1" customHeight="1" x14ac:dyDescent="0.2">
      <c r="E144" s="10" t="s">
        <v>19</v>
      </c>
      <c r="I144" s="8">
        <f t="shared" si="67"/>
        <v>0</v>
      </c>
      <c r="J144" s="8">
        <f t="shared" si="67"/>
        <v>0</v>
      </c>
      <c r="K144" s="8">
        <f t="shared" si="67"/>
        <v>0</v>
      </c>
      <c r="L144" s="8">
        <f t="shared" si="67"/>
        <v>0</v>
      </c>
      <c r="M144" s="8">
        <f t="shared" si="67"/>
        <v>0</v>
      </c>
      <c r="N144" s="8">
        <f t="shared" si="67"/>
        <v>0</v>
      </c>
      <c r="O144" s="8">
        <f t="shared" si="67"/>
        <v>0</v>
      </c>
      <c r="P144" s="8">
        <f t="shared" si="67"/>
        <v>0</v>
      </c>
      <c r="Q144" s="8">
        <f t="shared" si="67"/>
        <v>0</v>
      </c>
      <c r="R144" s="8">
        <f t="shared" si="67"/>
        <v>0</v>
      </c>
    </row>
    <row r="145" spans="4:20" ht="18" hidden="1" customHeight="1" x14ac:dyDescent="0.2">
      <c r="E145" s="10" t="s">
        <v>20</v>
      </c>
      <c r="I145" s="8">
        <f t="shared" si="67"/>
        <v>0</v>
      </c>
      <c r="J145" s="8">
        <f t="shared" si="67"/>
        <v>0</v>
      </c>
      <c r="K145" s="8">
        <f t="shared" si="67"/>
        <v>0</v>
      </c>
      <c r="L145" s="8">
        <f t="shared" si="67"/>
        <v>0</v>
      </c>
      <c r="M145" s="8">
        <f t="shared" si="67"/>
        <v>0</v>
      </c>
      <c r="N145" s="8">
        <f t="shared" si="67"/>
        <v>0</v>
      </c>
      <c r="O145" s="8">
        <f t="shared" si="67"/>
        <v>0</v>
      </c>
      <c r="P145" s="8">
        <f t="shared" si="67"/>
        <v>0</v>
      </c>
      <c r="Q145" s="8">
        <f t="shared" si="67"/>
        <v>0</v>
      </c>
      <c r="R145" s="8">
        <f t="shared" si="67"/>
        <v>0</v>
      </c>
    </row>
    <row r="146" spans="4:20" ht="18" hidden="1" customHeight="1" x14ac:dyDescent="0.2">
      <c r="E146" s="10" t="s">
        <v>21</v>
      </c>
      <c r="I146" s="8">
        <f t="shared" si="67"/>
        <v>0</v>
      </c>
      <c r="J146" s="8">
        <f t="shared" si="67"/>
        <v>0</v>
      </c>
      <c r="K146" s="8">
        <f t="shared" si="67"/>
        <v>0</v>
      </c>
      <c r="L146" s="8">
        <f t="shared" si="67"/>
        <v>0</v>
      </c>
      <c r="M146" s="8">
        <f t="shared" si="67"/>
        <v>0</v>
      </c>
      <c r="N146" s="8">
        <f t="shared" si="67"/>
        <v>0</v>
      </c>
      <c r="O146" s="8">
        <f t="shared" si="67"/>
        <v>0</v>
      </c>
      <c r="P146" s="8">
        <f t="shared" si="67"/>
        <v>0</v>
      </c>
      <c r="Q146" s="8">
        <f t="shared" si="67"/>
        <v>0</v>
      </c>
      <c r="R146" s="8">
        <f t="shared" si="67"/>
        <v>0</v>
      </c>
    </row>
    <row r="147" spans="4:20" ht="18" hidden="1" customHeight="1" x14ac:dyDescent="0.2">
      <c r="E147" s="10" t="s">
        <v>22</v>
      </c>
      <c r="I147" s="8">
        <f t="shared" ref="I147:R152" si="68">SUMIFS(I$82:I$86,$B$82:$B$86,$E147)</f>
        <v>0</v>
      </c>
      <c r="J147" s="8">
        <f t="shared" si="68"/>
        <v>0</v>
      </c>
      <c r="K147" s="8">
        <f t="shared" si="68"/>
        <v>0</v>
      </c>
      <c r="L147" s="8">
        <f t="shared" si="68"/>
        <v>0</v>
      </c>
      <c r="M147" s="8">
        <f t="shared" si="68"/>
        <v>0</v>
      </c>
      <c r="N147" s="8">
        <f t="shared" si="68"/>
        <v>0</v>
      </c>
      <c r="O147" s="8">
        <f t="shared" si="68"/>
        <v>0</v>
      </c>
      <c r="P147" s="8">
        <f t="shared" si="68"/>
        <v>0</v>
      </c>
      <c r="Q147" s="8">
        <f t="shared" si="68"/>
        <v>0</v>
      </c>
      <c r="R147" s="8">
        <f t="shared" si="68"/>
        <v>0</v>
      </c>
    </row>
    <row r="148" spans="4:20" ht="18" hidden="1" customHeight="1" x14ac:dyDescent="0.2">
      <c r="E148" s="10" t="s">
        <v>23</v>
      </c>
      <c r="I148" s="8">
        <f t="shared" si="68"/>
        <v>0</v>
      </c>
      <c r="J148" s="8">
        <f t="shared" si="68"/>
        <v>0</v>
      </c>
      <c r="K148" s="8">
        <f t="shared" si="68"/>
        <v>0</v>
      </c>
      <c r="L148" s="8">
        <f t="shared" si="68"/>
        <v>0</v>
      </c>
      <c r="M148" s="8">
        <f t="shared" si="68"/>
        <v>0</v>
      </c>
      <c r="N148" s="8">
        <f t="shared" si="68"/>
        <v>0</v>
      </c>
      <c r="O148" s="8">
        <f t="shared" si="68"/>
        <v>0</v>
      </c>
      <c r="P148" s="8">
        <f t="shared" si="68"/>
        <v>0</v>
      </c>
      <c r="Q148" s="8">
        <f t="shared" si="68"/>
        <v>0</v>
      </c>
      <c r="R148" s="8">
        <f t="shared" si="68"/>
        <v>0</v>
      </c>
    </row>
    <row r="149" spans="4:20" ht="18" hidden="1" customHeight="1" x14ac:dyDescent="0.2">
      <c r="E149" s="10" t="s">
        <v>24</v>
      </c>
      <c r="I149" s="8">
        <f t="shared" si="68"/>
        <v>0</v>
      </c>
      <c r="J149" s="8">
        <f t="shared" si="68"/>
        <v>0</v>
      </c>
      <c r="K149" s="8">
        <f t="shared" si="68"/>
        <v>0</v>
      </c>
      <c r="L149" s="8">
        <f t="shared" si="68"/>
        <v>0</v>
      </c>
      <c r="M149" s="8">
        <f t="shared" si="68"/>
        <v>0</v>
      </c>
      <c r="N149" s="8">
        <f t="shared" si="68"/>
        <v>0</v>
      </c>
      <c r="O149" s="8">
        <f t="shared" si="68"/>
        <v>0</v>
      </c>
      <c r="P149" s="8">
        <f t="shared" si="68"/>
        <v>0</v>
      </c>
      <c r="Q149" s="8">
        <f t="shared" si="68"/>
        <v>0</v>
      </c>
      <c r="R149" s="8">
        <f t="shared" si="68"/>
        <v>0</v>
      </c>
    </row>
    <row r="150" spans="4:20" ht="18" hidden="1" customHeight="1" x14ac:dyDescent="0.2">
      <c r="E150" s="10" t="s">
        <v>25</v>
      </c>
      <c r="I150" s="8">
        <f t="shared" si="68"/>
        <v>0</v>
      </c>
      <c r="J150" s="8">
        <f t="shared" si="68"/>
        <v>0</v>
      </c>
      <c r="K150" s="8">
        <f t="shared" si="68"/>
        <v>0</v>
      </c>
      <c r="L150" s="8">
        <f t="shared" si="68"/>
        <v>0</v>
      </c>
      <c r="M150" s="8">
        <f t="shared" si="68"/>
        <v>0</v>
      </c>
      <c r="N150" s="8">
        <f t="shared" si="68"/>
        <v>0</v>
      </c>
      <c r="O150" s="8">
        <f t="shared" si="68"/>
        <v>0</v>
      </c>
      <c r="P150" s="8">
        <f t="shared" si="68"/>
        <v>0</v>
      </c>
      <c r="Q150" s="8">
        <f t="shared" si="68"/>
        <v>0</v>
      </c>
      <c r="R150" s="8">
        <f t="shared" si="68"/>
        <v>0</v>
      </c>
    </row>
    <row r="151" spans="4:20" ht="18" hidden="1" customHeight="1" x14ac:dyDescent="0.2">
      <c r="E151" s="10" t="s">
        <v>26</v>
      </c>
      <c r="I151" s="8">
        <f t="shared" si="68"/>
        <v>0</v>
      </c>
      <c r="J151" s="8">
        <f t="shared" si="68"/>
        <v>0</v>
      </c>
      <c r="K151" s="8">
        <f t="shared" si="68"/>
        <v>0</v>
      </c>
      <c r="L151" s="8">
        <f t="shared" si="68"/>
        <v>0</v>
      </c>
      <c r="M151" s="8">
        <f t="shared" si="68"/>
        <v>0</v>
      </c>
      <c r="N151" s="8">
        <f t="shared" si="68"/>
        <v>0</v>
      </c>
      <c r="O151" s="8">
        <f t="shared" si="68"/>
        <v>0</v>
      </c>
      <c r="P151" s="8">
        <f t="shared" si="68"/>
        <v>0</v>
      </c>
      <c r="Q151" s="8">
        <f t="shared" si="68"/>
        <v>0</v>
      </c>
      <c r="R151" s="8">
        <f t="shared" si="68"/>
        <v>0</v>
      </c>
    </row>
    <row r="152" spans="4:20" ht="18" hidden="1" customHeight="1" x14ac:dyDescent="0.2">
      <c r="E152" s="10" t="s">
        <v>29</v>
      </c>
      <c r="I152" s="8">
        <f t="shared" si="68"/>
        <v>0</v>
      </c>
      <c r="J152" s="8">
        <f t="shared" si="68"/>
        <v>0</v>
      </c>
      <c r="K152" s="8">
        <f t="shared" si="68"/>
        <v>0</v>
      </c>
      <c r="L152" s="8">
        <f t="shared" si="68"/>
        <v>0</v>
      </c>
      <c r="M152" s="8">
        <f t="shared" si="68"/>
        <v>0</v>
      </c>
      <c r="N152" s="8">
        <f t="shared" si="68"/>
        <v>0</v>
      </c>
      <c r="O152" s="8">
        <f t="shared" si="68"/>
        <v>0</v>
      </c>
      <c r="P152" s="8">
        <f t="shared" si="68"/>
        <v>0</v>
      </c>
      <c r="Q152" s="8">
        <f t="shared" si="68"/>
        <v>0</v>
      </c>
      <c r="R152" s="8">
        <f t="shared" si="68"/>
        <v>0</v>
      </c>
    </row>
    <row r="153" spans="4:20" s="16" customFormat="1" ht="18" hidden="1" customHeight="1" x14ac:dyDescent="0.25">
      <c r="D153" s="36"/>
      <c r="E153" s="39" t="s">
        <v>7</v>
      </c>
      <c r="H153" s="37"/>
      <c r="I153" s="6">
        <f>SUM(I154:I169)</f>
        <v>0</v>
      </c>
      <c r="J153" s="6">
        <f t="shared" ref="J153:R153" si="69">SUM(J154:J169)</f>
        <v>0</v>
      </c>
      <c r="K153" s="6">
        <f t="shared" si="69"/>
        <v>0</v>
      </c>
      <c r="L153" s="6">
        <f t="shared" si="69"/>
        <v>0</v>
      </c>
      <c r="M153" s="6">
        <f t="shared" si="69"/>
        <v>0</v>
      </c>
      <c r="N153" s="6">
        <f t="shared" si="69"/>
        <v>0</v>
      </c>
      <c r="O153" s="6">
        <f t="shared" si="69"/>
        <v>0</v>
      </c>
      <c r="P153" s="6">
        <f t="shared" si="69"/>
        <v>0</v>
      </c>
      <c r="Q153" s="6">
        <f t="shared" si="69"/>
        <v>0</v>
      </c>
      <c r="R153" s="6">
        <f t="shared" si="69"/>
        <v>0</v>
      </c>
      <c r="T153" s="17"/>
    </row>
    <row r="154" spans="4:20" ht="18" hidden="1" customHeight="1" x14ac:dyDescent="0.2">
      <c r="E154" s="4" t="s">
        <v>27</v>
      </c>
      <c r="I154" s="8">
        <f>I103+I120+I137</f>
        <v>0</v>
      </c>
      <c r="J154" s="8">
        <f t="shared" ref="J154:R154" si="70">J103+J120+J137</f>
        <v>0</v>
      </c>
      <c r="K154" s="8">
        <f t="shared" si="70"/>
        <v>0</v>
      </c>
      <c r="L154" s="8">
        <f t="shared" si="70"/>
        <v>0</v>
      </c>
      <c r="M154" s="8">
        <f t="shared" si="70"/>
        <v>0</v>
      </c>
      <c r="N154" s="8">
        <f t="shared" si="70"/>
        <v>0</v>
      </c>
      <c r="O154" s="8">
        <f t="shared" si="70"/>
        <v>0</v>
      </c>
      <c r="P154" s="8">
        <f t="shared" si="70"/>
        <v>0</v>
      </c>
      <c r="Q154" s="8">
        <f t="shared" si="70"/>
        <v>0</v>
      </c>
      <c r="R154" s="8">
        <f t="shared" si="70"/>
        <v>0</v>
      </c>
    </row>
    <row r="155" spans="4:20" ht="18" hidden="1" customHeight="1" x14ac:dyDescent="0.2">
      <c r="E155" s="10" t="s">
        <v>28</v>
      </c>
      <c r="I155" s="8">
        <f t="shared" ref="I155:R169" si="71">I104+I121+I138</f>
        <v>0</v>
      </c>
      <c r="J155" s="8">
        <f t="shared" si="71"/>
        <v>0</v>
      </c>
      <c r="K155" s="8">
        <f t="shared" si="71"/>
        <v>0</v>
      </c>
      <c r="L155" s="8">
        <f t="shared" si="71"/>
        <v>0</v>
      </c>
      <c r="M155" s="8">
        <f t="shared" si="71"/>
        <v>0</v>
      </c>
      <c r="N155" s="8">
        <f t="shared" si="71"/>
        <v>0</v>
      </c>
      <c r="O155" s="8">
        <f t="shared" si="71"/>
        <v>0</v>
      </c>
      <c r="P155" s="8">
        <f t="shared" si="71"/>
        <v>0</v>
      </c>
      <c r="Q155" s="8">
        <f t="shared" si="71"/>
        <v>0</v>
      </c>
      <c r="R155" s="8">
        <f t="shared" si="71"/>
        <v>0</v>
      </c>
    </row>
    <row r="156" spans="4:20" ht="18" hidden="1" customHeight="1" x14ac:dyDescent="0.2">
      <c r="E156" s="10" t="s">
        <v>15</v>
      </c>
      <c r="I156" s="8">
        <f t="shared" si="71"/>
        <v>0</v>
      </c>
      <c r="J156" s="8">
        <f t="shared" si="71"/>
        <v>0</v>
      </c>
      <c r="K156" s="8">
        <f t="shared" si="71"/>
        <v>0</v>
      </c>
      <c r="L156" s="8">
        <f t="shared" si="71"/>
        <v>0</v>
      </c>
      <c r="M156" s="8">
        <f t="shared" si="71"/>
        <v>0</v>
      </c>
      <c r="N156" s="8">
        <f t="shared" si="71"/>
        <v>0</v>
      </c>
      <c r="O156" s="8">
        <f t="shared" si="71"/>
        <v>0</v>
      </c>
      <c r="P156" s="8">
        <f t="shared" si="71"/>
        <v>0</v>
      </c>
      <c r="Q156" s="8">
        <f t="shared" si="71"/>
        <v>0</v>
      </c>
      <c r="R156" s="8">
        <f t="shared" si="71"/>
        <v>0</v>
      </c>
    </row>
    <row r="157" spans="4:20" ht="18" hidden="1" customHeight="1" x14ac:dyDescent="0.2">
      <c r="E157" s="10" t="s">
        <v>16</v>
      </c>
      <c r="I157" s="8">
        <f t="shared" si="71"/>
        <v>0</v>
      </c>
      <c r="J157" s="8">
        <f t="shared" si="71"/>
        <v>0</v>
      </c>
      <c r="K157" s="8">
        <f t="shared" si="71"/>
        <v>0</v>
      </c>
      <c r="L157" s="8">
        <f t="shared" si="71"/>
        <v>0</v>
      </c>
      <c r="M157" s="8">
        <f t="shared" si="71"/>
        <v>0</v>
      </c>
      <c r="N157" s="8">
        <f t="shared" si="71"/>
        <v>0</v>
      </c>
      <c r="O157" s="8">
        <f t="shared" si="71"/>
        <v>0</v>
      </c>
      <c r="P157" s="8">
        <f t="shared" si="71"/>
        <v>0</v>
      </c>
      <c r="Q157" s="8">
        <f t="shared" si="71"/>
        <v>0</v>
      </c>
      <c r="R157" s="8">
        <f t="shared" si="71"/>
        <v>0</v>
      </c>
    </row>
    <row r="158" spans="4:20" ht="18" hidden="1" customHeight="1" x14ac:dyDescent="0.2">
      <c r="E158" s="10" t="s">
        <v>17</v>
      </c>
      <c r="I158" s="8">
        <f t="shared" si="71"/>
        <v>0</v>
      </c>
      <c r="J158" s="8">
        <f t="shared" si="71"/>
        <v>0</v>
      </c>
      <c r="K158" s="8">
        <f t="shared" si="71"/>
        <v>0</v>
      </c>
      <c r="L158" s="8">
        <f t="shared" si="71"/>
        <v>0</v>
      </c>
      <c r="M158" s="8">
        <f t="shared" si="71"/>
        <v>0</v>
      </c>
      <c r="N158" s="8">
        <f t="shared" si="71"/>
        <v>0</v>
      </c>
      <c r="O158" s="8">
        <f t="shared" si="71"/>
        <v>0</v>
      </c>
      <c r="P158" s="8">
        <f t="shared" si="71"/>
        <v>0</v>
      </c>
      <c r="Q158" s="8">
        <f t="shared" si="71"/>
        <v>0</v>
      </c>
      <c r="R158" s="8">
        <f t="shared" si="71"/>
        <v>0</v>
      </c>
    </row>
    <row r="159" spans="4:20" ht="18" hidden="1" customHeight="1" x14ac:dyDescent="0.2">
      <c r="E159" s="10" t="s">
        <v>18</v>
      </c>
      <c r="I159" s="8">
        <f t="shared" si="71"/>
        <v>0</v>
      </c>
      <c r="J159" s="8">
        <f t="shared" si="71"/>
        <v>0</v>
      </c>
      <c r="K159" s="8">
        <f t="shared" si="71"/>
        <v>0</v>
      </c>
      <c r="L159" s="8">
        <f t="shared" si="71"/>
        <v>0</v>
      </c>
      <c r="M159" s="8">
        <f t="shared" si="71"/>
        <v>0</v>
      </c>
      <c r="N159" s="8">
        <f t="shared" si="71"/>
        <v>0</v>
      </c>
      <c r="O159" s="8">
        <f t="shared" si="71"/>
        <v>0</v>
      </c>
      <c r="P159" s="8">
        <f t="shared" si="71"/>
        <v>0</v>
      </c>
      <c r="Q159" s="8">
        <f t="shared" si="71"/>
        <v>0</v>
      </c>
      <c r="R159" s="8">
        <f t="shared" si="71"/>
        <v>0</v>
      </c>
    </row>
    <row r="160" spans="4:20" ht="18" hidden="1" customHeight="1" x14ac:dyDescent="0.2">
      <c r="E160" s="10" t="s">
        <v>30</v>
      </c>
      <c r="I160" s="8">
        <f t="shared" si="71"/>
        <v>0</v>
      </c>
      <c r="J160" s="8">
        <f t="shared" si="71"/>
        <v>0</v>
      </c>
      <c r="K160" s="8">
        <f t="shared" si="71"/>
        <v>0</v>
      </c>
      <c r="L160" s="8">
        <f t="shared" si="71"/>
        <v>0</v>
      </c>
      <c r="M160" s="8">
        <f t="shared" si="71"/>
        <v>0</v>
      </c>
      <c r="N160" s="8">
        <f t="shared" si="71"/>
        <v>0</v>
      </c>
      <c r="O160" s="8">
        <f t="shared" si="71"/>
        <v>0</v>
      </c>
      <c r="P160" s="8">
        <f t="shared" si="71"/>
        <v>0</v>
      </c>
      <c r="Q160" s="8">
        <f t="shared" si="71"/>
        <v>0</v>
      </c>
      <c r="R160" s="8">
        <f t="shared" si="71"/>
        <v>0</v>
      </c>
    </row>
    <row r="161" spans="4:20" ht="18" hidden="1" customHeight="1" x14ac:dyDescent="0.2">
      <c r="E161" s="10" t="s">
        <v>19</v>
      </c>
      <c r="I161" s="8">
        <f t="shared" si="71"/>
        <v>0</v>
      </c>
      <c r="J161" s="8">
        <f t="shared" si="71"/>
        <v>0</v>
      </c>
      <c r="K161" s="8">
        <f t="shared" si="71"/>
        <v>0</v>
      </c>
      <c r="L161" s="8">
        <f t="shared" si="71"/>
        <v>0</v>
      </c>
      <c r="M161" s="8">
        <f t="shared" si="71"/>
        <v>0</v>
      </c>
      <c r="N161" s="8">
        <f t="shared" si="71"/>
        <v>0</v>
      </c>
      <c r="O161" s="8">
        <f t="shared" si="71"/>
        <v>0</v>
      </c>
      <c r="P161" s="8">
        <f t="shared" si="71"/>
        <v>0</v>
      </c>
      <c r="Q161" s="8">
        <f t="shared" si="71"/>
        <v>0</v>
      </c>
      <c r="R161" s="8">
        <f t="shared" si="71"/>
        <v>0</v>
      </c>
    </row>
    <row r="162" spans="4:20" ht="18" hidden="1" customHeight="1" x14ac:dyDescent="0.2">
      <c r="E162" s="10" t="s">
        <v>20</v>
      </c>
      <c r="I162" s="8">
        <f t="shared" si="71"/>
        <v>0</v>
      </c>
      <c r="J162" s="8">
        <f t="shared" si="71"/>
        <v>0</v>
      </c>
      <c r="K162" s="8">
        <f t="shared" si="71"/>
        <v>0</v>
      </c>
      <c r="L162" s="8">
        <f t="shared" si="71"/>
        <v>0</v>
      </c>
      <c r="M162" s="8">
        <f t="shared" si="71"/>
        <v>0</v>
      </c>
      <c r="N162" s="8">
        <f t="shared" si="71"/>
        <v>0</v>
      </c>
      <c r="O162" s="8">
        <f t="shared" si="71"/>
        <v>0</v>
      </c>
      <c r="P162" s="8">
        <f t="shared" si="71"/>
        <v>0</v>
      </c>
      <c r="Q162" s="8">
        <f t="shared" si="71"/>
        <v>0</v>
      </c>
      <c r="R162" s="8">
        <f t="shared" si="71"/>
        <v>0</v>
      </c>
    </row>
    <row r="163" spans="4:20" ht="18" hidden="1" customHeight="1" x14ac:dyDescent="0.2">
      <c r="E163" s="10" t="s">
        <v>21</v>
      </c>
      <c r="I163" s="8">
        <f t="shared" si="71"/>
        <v>0</v>
      </c>
      <c r="J163" s="8">
        <f t="shared" si="71"/>
        <v>0</v>
      </c>
      <c r="K163" s="8">
        <f t="shared" si="71"/>
        <v>0</v>
      </c>
      <c r="L163" s="8">
        <f t="shared" si="71"/>
        <v>0</v>
      </c>
      <c r="M163" s="8">
        <f t="shared" si="71"/>
        <v>0</v>
      </c>
      <c r="N163" s="8">
        <f t="shared" si="71"/>
        <v>0</v>
      </c>
      <c r="O163" s="8">
        <f t="shared" si="71"/>
        <v>0</v>
      </c>
      <c r="P163" s="8">
        <f t="shared" si="71"/>
        <v>0</v>
      </c>
      <c r="Q163" s="8">
        <f t="shared" si="71"/>
        <v>0</v>
      </c>
      <c r="R163" s="8">
        <f t="shared" si="71"/>
        <v>0</v>
      </c>
    </row>
    <row r="164" spans="4:20" ht="18" hidden="1" customHeight="1" x14ac:dyDescent="0.2">
      <c r="E164" s="10" t="s">
        <v>22</v>
      </c>
      <c r="I164" s="8">
        <f t="shared" si="71"/>
        <v>0</v>
      </c>
      <c r="J164" s="8">
        <f t="shared" si="71"/>
        <v>0</v>
      </c>
      <c r="K164" s="8">
        <f t="shared" si="71"/>
        <v>0</v>
      </c>
      <c r="L164" s="8">
        <f t="shared" si="71"/>
        <v>0</v>
      </c>
      <c r="M164" s="8">
        <f t="shared" si="71"/>
        <v>0</v>
      </c>
      <c r="N164" s="8">
        <f t="shared" si="71"/>
        <v>0</v>
      </c>
      <c r="O164" s="8">
        <f t="shared" si="71"/>
        <v>0</v>
      </c>
      <c r="P164" s="8">
        <f t="shared" si="71"/>
        <v>0</v>
      </c>
      <c r="Q164" s="8">
        <f t="shared" si="71"/>
        <v>0</v>
      </c>
      <c r="R164" s="8">
        <f t="shared" si="71"/>
        <v>0</v>
      </c>
    </row>
    <row r="165" spans="4:20" ht="18" hidden="1" customHeight="1" x14ac:dyDescent="0.2">
      <c r="E165" s="10" t="s">
        <v>23</v>
      </c>
      <c r="I165" s="8">
        <f t="shared" si="71"/>
        <v>0</v>
      </c>
      <c r="J165" s="8">
        <f t="shared" si="71"/>
        <v>0</v>
      </c>
      <c r="K165" s="8">
        <f t="shared" si="71"/>
        <v>0</v>
      </c>
      <c r="L165" s="8">
        <f t="shared" si="71"/>
        <v>0</v>
      </c>
      <c r="M165" s="8">
        <f t="shared" si="71"/>
        <v>0</v>
      </c>
      <c r="N165" s="8">
        <f t="shared" si="71"/>
        <v>0</v>
      </c>
      <c r="O165" s="8">
        <f t="shared" si="71"/>
        <v>0</v>
      </c>
      <c r="P165" s="8">
        <f t="shared" si="71"/>
        <v>0</v>
      </c>
      <c r="Q165" s="8">
        <f t="shared" si="71"/>
        <v>0</v>
      </c>
      <c r="R165" s="8">
        <f t="shared" si="71"/>
        <v>0</v>
      </c>
    </row>
    <row r="166" spans="4:20" ht="18" hidden="1" customHeight="1" x14ac:dyDescent="0.2">
      <c r="E166" s="10" t="s">
        <v>24</v>
      </c>
      <c r="I166" s="8">
        <f t="shared" si="71"/>
        <v>0</v>
      </c>
      <c r="J166" s="8">
        <f t="shared" si="71"/>
        <v>0</v>
      </c>
      <c r="K166" s="8">
        <f t="shared" si="71"/>
        <v>0</v>
      </c>
      <c r="L166" s="8">
        <f t="shared" si="71"/>
        <v>0</v>
      </c>
      <c r="M166" s="8">
        <f t="shared" si="71"/>
        <v>0</v>
      </c>
      <c r="N166" s="8">
        <f t="shared" si="71"/>
        <v>0</v>
      </c>
      <c r="O166" s="8">
        <f t="shared" si="71"/>
        <v>0</v>
      </c>
      <c r="P166" s="8">
        <f t="shared" si="71"/>
        <v>0</v>
      </c>
      <c r="Q166" s="8">
        <f t="shared" si="71"/>
        <v>0</v>
      </c>
      <c r="R166" s="8">
        <f t="shared" si="71"/>
        <v>0</v>
      </c>
    </row>
    <row r="167" spans="4:20" s="35" customFormat="1" ht="18" hidden="1" customHeight="1" x14ac:dyDescent="0.2">
      <c r="D167" s="40"/>
      <c r="E167" s="35" t="s">
        <v>25</v>
      </c>
      <c r="I167" s="9">
        <f t="shared" si="71"/>
        <v>0</v>
      </c>
      <c r="J167" s="9">
        <f t="shared" si="71"/>
        <v>0</v>
      </c>
      <c r="K167" s="9">
        <f t="shared" si="71"/>
        <v>0</v>
      </c>
      <c r="L167" s="9">
        <f t="shared" si="71"/>
        <v>0</v>
      </c>
      <c r="M167" s="9">
        <f t="shared" si="71"/>
        <v>0</v>
      </c>
      <c r="N167" s="9">
        <f t="shared" si="71"/>
        <v>0</v>
      </c>
      <c r="O167" s="9">
        <f t="shared" si="71"/>
        <v>0</v>
      </c>
      <c r="P167" s="9">
        <f t="shared" si="71"/>
        <v>0</v>
      </c>
      <c r="Q167" s="9">
        <f t="shared" si="71"/>
        <v>0</v>
      </c>
      <c r="R167" s="9">
        <f t="shared" si="71"/>
        <v>0</v>
      </c>
      <c r="S167" s="10"/>
      <c r="T167" s="8"/>
    </row>
    <row r="168" spans="4:20" ht="18" hidden="1" customHeight="1" x14ac:dyDescent="0.2">
      <c r="E168" s="10" t="s">
        <v>26</v>
      </c>
      <c r="I168" s="8">
        <f t="shared" si="71"/>
        <v>0</v>
      </c>
      <c r="J168" s="8">
        <f t="shared" si="71"/>
        <v>0</v>
      </c>
      <c r="K168" s="8">
        <f t="shared" si="71"/>
        <v>0</v>
      </c>
      <c r="L168" s="8">
        <f t="shared" si="71"/>
        <v>0</v>
      </c>
      <c r="M168" s="8">
        <f t="shared" si="71"/>
        <v>0</v>
      </c>
      <c r="N168" s="8">
        <f t="shared" si="71"/>
        <v>0</v>
      </c>
      <c r="O168" s="8">
        <f t="shared" si="71"/>
        <v>0</v>
      </c>
      <c r="P168" s="8">
        <f t="shared" si="71"/>
        <v>0</v>
      </c>
      <c r="Q168" s="8">
        <f t="shared" si="71"/>
        <v>0</v>
      </c>
      <c r="R168" s="8">
        <f t="shared" si="71"/>
        <v>0</v>
      </c>
    </row>
    <row r="169" spans="4:20" ht="18" hidden="1" customHeight="1" x14ac:dyDescent="0.2">
      <c r="E169" s="10" t="s">
        <v>29</v>
      </c>
      <c r="I169" s="8">
        <f t="shared" si="71"/>
        <v>0</v>
      </c>
      <c r="J169" s="8">
        <f t="shared" si="71"/>
        <v>0</v>
      </c>
      <c r="K169" s="8">
        <f t="shared" si="71"/>
        <v>0</v>
      </c>
      <c r="L169" s="8">
        <f t="shared" si="71"/>
        <v>0</v>
      </c>
      <c r="M169" s="8">
        <f t="shared" si="71"/>
        <v>0</v>
      </c>
      <c r="N169" s="8">
        <f t="shared" si="71"/>
        <v>0</v>
      </c>
      <c r="O169" s="8">
        <f t="shared" si="71"/>
        <v>0</v>
      </c>
      <c r="P169" s="8">
        <f t="shared" si="71"/>
        <v>0</v>
      </c>
      <c r="Q169" s="8">
        <f t="shared" si="71"/>
        <v>0</v>
      </c>
      <c r="R169" s="8">
        <f t="shared" si="71"/>
        <v>0</v>
      </c>
    </row>
    <row r="170" spans="4:20" ht="18" hidden="1" customHeight="1" x14ac:dyDescent="0.2"/>
    <row r="171" spans="4:20" ht="18" hidden="1" customHeight="1" x14ac:dyDescent="0.2">
      <c r="E171" s="4" t="s">
        <v>111</v>
      </c>
      <c r="M171" s="24"/>
    </row>
    <row r="172" spans="4:20" ht="18" hidden="1" customHeight="1" x14ac:dyDescent="0.2">
      <c r="E172" s="10" t="s">
        <v>72</v>
      </c>
      <c r="I172" s="10">
        <f t="shared" ref="I172:L187" si="72">SUMIFS(I$16:I$49,$A$16:$A$49,$E172)</f>
        <v>6909</v>
      </c>
      <c r="J172" s="10">
        <f t="shared" si="72"/>
        <v>9342</v>
      </c>
      <c r="K172" s="10">
        <f t="shared" si="72"/>
        <v>6909</v>
      </c>
      <c r="L172" s="10">
        <f t="shared" si="72"/>
        <v>9558</v>
      </c>
      <c r="M172" s="24">
        <f>SUM(I172:L172)</f>
        <v>32718</v>
      </c>
      <c r="N172" s="24">
        <v>162912</v>
      </c>
      <c r="O172" s="24">
        <f>M172-N172</f>
        <v>-130194</v>
      </c>
    </row>
    <row r="173" spans="4:20" ht="18" hidden="1" customHeight="1" x14ac:dyDescent="0.2">
      <c r="E173" s="10" t="s">
        <v>76</v>
      </c>
      <c r="I173" s="10">
        <f t="shared" si="72"/>
        <v>0</v>
      </c>
      <c r="J173" s="10">
        <f t="shared" si="72"/>
        <v>0</v>
      </c>
      <c r="K173" s="10">
        <f t="shared" si="72"/>
        <v>0</v>
      </c>
      <c r="L173" s="10">
        <f t="shared" si="72"/>
        <v>0</v>
      </c>
      <c r="M173" s="24">
        <f t="shared" ref="M173:M204" si="73">SUM(I173:L173)</f>
        <v>0</v>
      </c>
      <c r="N173" s="24">
        <v>34790</v>
      </c>
      <c r="O173" s="24">
        <f t="shared" ref="O173:O221" si="74">M173-N173</f>
        <v>-34790</v>
      </c>
    </row>
    <row r="174" spans="4:20" ht="18" hidden="1" customHeight="1" x14ac:dyDescent="0.2">
      <c r="E174" s="10" t="s">
        <v>74</v>
      </c>
      <c r="I174" s="10">
        <f t="shared" si="72"/>
        <v>0</v>
      </c>
      <c r="J174" s="10">
        <f t="shared" si="72"/>
        <v>0</v>
      </c>
      <c r="K174" s="10">
        <f t="shared" si="72"/>
        <v>0</v>
      </c>
      <c r="L174" s="10">
        <f t="shared" si="72"/>
        <v>0</v>
      </c>
      <c r="M174" s="41">
        <f t="shared" si="73"/>
        <v>0</v>
      </c>
      <c r="N174" s="24">
        <v>25379</v>
      </c>
      <c r="O174" s="24">
        <f t="shared" si="74"/>
        <v>-25379</v>
      </c>
    </row>
    <row r="175" spans="4:20" ht="18" hidden="1" customHeight="1" x14ac:dyDescent="0.2">
      <c r="E175" s="10" t="s">
        <v>78</v>
      </c>
      <c r="I175" s="10">
        <f t="shared" si="72"/>
        <v>0</v>
      </c>
      <c r="J175" s="10">
        <f t="shared" si="72"/>
        <v>0</v>
      </c>
      <c r="K175" s="10">
        <f t="shared" si="72"/>
        <v>0</v>
      </c>
      <c r="L175" s="10">
        <f t="shared" si="72"/>
        <v>0</v>
      </c>
      <c r="M175" s="24">
        <f t="shared" si="73"/>
        <v>0</v>
      </c>
      <c r="N175" s="24">
        <v>28266</v>
      </c>
      <c r="O175" s="24">
        <f t="shared" si="74"/>
        <v>-28266</v>
      </c>
    </row>
    <row r="176" spans="4:20" ht="18" hidden="1" customHeight="1" x14ac:dyDescent="0.2">
      <c r="E176" s="10" t="s">
        <v>80</v>
      </c>
      <c r="I176" s="10">
        <f t="shared" si="72"/>
        <v>0</v>
      </c>
      <c r="J176" s="10">
        <f t="shared" si="72"/>
        <v>0</v>
      </c>
      <c r="K176" s="10">
        <f t="shared" si="72"/>
        <v>0</v>
      </c>
      <c r="L176" s="10">
        <f t="shared" si="72"/>
        <v>0</v>
      </c>
      <c r="M176" s="24">
        <f t="shared" si="73"/>
        <v>0</v>
      </c>
      <c r="N176" s="24">
        <v>28560</v>
      </c>
      <c r="O176" s="24">
        <f t="shared" si="74"/>
        <v>-28560</v>
      </c>
    </row>
    <row r="177" spans="5:22" ht="18" hidden="1" customHeight="1" x14ac:dyDescent="0.2">
      <c r="E177" s="10" t="s">
        <v>83</v>
      </c>
      <c r="I177" s="10">
        <f t="shared" si="72"/>
        <v>0</v>
      </c>
      <c r="J177" s="10">
        <f t="shared" si="72"/>
        <v>0</v>
      </c>
      <c r="K177" s="10">
        <f t="shared" si="72"/>
        <v>0</v>
      </c>
      <c r="L177" s="10">
        <f t="shared" si="72"/>
        <v>0</v>
      </c>
      <c r="M177" s="24">
        <f t="shared" si="73"/>
        <v>0</v>
      </c>
      <c r="N177" s="24">
        <v>27486</v>
      </c>
      <c r="O177" s="24">
        <f t="shared" si="74"/>
        <v>-27486</v>
      </c>
    </row>
    <row r="178" spans="5:22" ht="18" hidden="1" customHeight="1" x14ac:dyDescent="0.2">
      <c r="E178" s="10" t="s">
        <v>85</v>
      </c>
      <c r="I178" s="10">
        <f t="shared" si="72"/>
        <v>0</v>
      </c>
      <c r="J178" s="10">
        <f t="shared" si="72"/>
        <v>0</v>
      </c>
      <c r="K178" s="10">
        <f t="shared" si="72"/>
        <v>0</v>
      </c>
      <c r="L178" s="10">
        <f t="shared" si="72"/>
        <v>0</v>
      </c>
      <c r="M178" s="24">
        <f t="shared" si="73"/>
        <v>0</v>
      </c>
      <c r="N178" s="24">
        <v>25872</v>
      </c>
      <c r="O178" s="24">
        <f t="shared" si="74"/>
        <v>-25872</v>
      </c>
    </row>
    <row r="179" spans="5:22" ht="18" hidden="1" customHeight="1" x14ac:dyDescent="0.2">
      <c r="E179" s="10" t="s">
        <v>87</v>
      </c>
      <c r="I179" s="10">
        <f t="shared" si="72"/>
        <v>0</v>
      </c>
      <c r="J179" s="10">
        <f t="shared" si="72"/>
        <v>0</v>
      </c>
      <c r="K179" s="10">
        <f t="shared" si="72"/>
        <v>0</v>
      </c>
      <c r="L179" s="10">
        <f t="shared" si="72"/>
        <v>0</v>
      </c>
      <c r="M179" s="24">
        <f t="shared" si="73"/>
        <v>0</v>
      </c>
      <c r="N179" s="24">
        <v>34743</v>
      </c>
      <c r="O179" s="24">
        <f t="shared" si="74"/>
        <v>-34743</v>
      </c>
    </row>
    <row r="180" spans="5:22" ht="18" hidden="1" customHeight="1" x14ac:dyDescent="0.2">
      <c r="E180" s="10" t="s">
        <v>89</v>
      </c>
      <c r="I180" s="10">
        <f t="shared" si="72"/>
        <v>0</v>
      </c>
      <c r="J180" s="10">
        <f t="shared" si="72"/>
        <v>0</v>
      </c>
      <c r="K180" s="10">
        <f t="shared" si="72"/>
        <v>0</v>
      </c>
      <c r="L180" s="10">
        <f t="shared" si="72"/>
        <v>0</v>
      </c>
      <c r="M180" s="24">
        <f t="shared" si="73"/>
        <v>0</v>
      </c>
      <c r="N180" s="24">
        <v>31214</v>
      </c>
      <c r="O180" s="24">
        <f t="shared" si="74"/>
        <v>-31214</v>
      </c>
    </row>
    <row r="181" spans="5:22" ht="18" hidden="1" customHeight="1" x14ac:dyDescent="0.2">
      <c r="E181" s="10" t="s">
        <v>91</v>
      </c>
      <c r="I181" s="10">
        <f t="shared" si="72"/>
        <v>0</v>
      </c>
      <c r="J181" s="10">
        <f t="shared" si="72"/>
        <v>0</v>
      </c>
      <c r="K181" s="10">
        <f t="shared" si="72"/>
        <v>0</v>
      </c>
      <c r="L181" s="10">
        <f t="shared" si="72"/>
        <v>0</v>
      </c>
      <c r="M181" s="24">
        <f t="shared" si="73"/>
        <v>0</v>
      </c>
      <c r="N181" s="24">
        <v>25295</v>
      </c>
      <c r="O181" s="24">
        <f t="shared" si="74"/>
        <v>-25295</v>
      </c>
    </row>
    <row r="182" spans="5:22" ht="18" hidden="1" customHeight="1" x14ac:dyDescent="0.2">
      <c r="E182" s="10" t="s">
        <v>93</v>
      </c>
      <c r="I182" s="10">
        <f t="shared" si="72"/>
        <v>0</v>
      </c>
      <c r="J182" s="10">
        <f t="shared" si="72"/>
        <v>0</v>
      </c>
      <c r="K182" s="10">
        <f t="shared" si="72"/>
        <v>0</v>
      </c>
      <c r="L182" s="10">
        <f t="shared" si="72"/>
        <v>0</v>
      </c>
      <c r="M182" s="41">
        <f t="shared" si="73"/>
        <v>0</v>
      </c>
      <c r="N182" s="24">
        <v>28523</v>
      </c>
      <c r="O182" s="24">
        <f t="shared" si="74"/>
        <v>-28523</v>
      </c>
    </row>
    <row r="183" spans="5:22" ht="18" hidden="1" customHeight="1" x14ac:dyDescent="0.2">
      <c r="E183" s="10" t="s">
        <v>95</v>
      </c>
      <c r="I183" s="10">
        <f t="shared" si="72"/>
        <v>0</v>
      </c>
      <c r="J183" s="10">
        <f t="shared" si="72"/>
        <v>0</v>
      </c>
      <c r="K183" s="10">
        <f t="shared" si="72"/>
        <v>0</v>
      </c>
      <c r="L183" s="10">
        <f t="shared" si="72"/>
        <v>0</v>
      </c>
      <c r="M183" s="24">
        <f t="shared" si="73"/>
        <v>0</v>
      </c>
      <c r="N183" s="24">
        <v>31405</v>
      </c>
      <c r="O183" s="24">
        <f t="shared" si="74"/>
        <v>-31405</v>
      </c>
    </row>
    <row r="184" spans="5:22" ht="18" hidden="1" customHeight="1" x14ac:dyDescent="0.2">
      <c r="E184" s="10" t="s">
        <v>97</v>
      </c>
      <c r="I184" s="10">
        <f t="shared" si="72"/>
        <v>0</v>
      </c>
      <c r="J184" s="10">
        <f t="shared" si="72"/>
        <v>0</v>
      </c>
      <c r="K184" s="10">
        <f t="shared" si="72"/>
        <v>0</v>
      </c>
      <c r="L184" s="10">
        <f t="shared" si="72"/>
        <v>0</v>
      </c>
      <c r="M184" s="24">
        <f t="shared" si="73"/>
        <v>0</v>
      </c>
      <c r="N184" s="24">
        <v>26623</v>
      </c>
      <c r="O184" s="24">
        <f t="shared" si="74"/>
        <v>-26623</v>
      </c>
    </row>
    <row r="185" spans="5:22" ht="18" hidden="1" customHeight="1" x14ac:dyDescent="0.2">
      <c r="E185" s="10" t="s">
        <v>99</v>
      </c>
      <c r="I185" s="10">
        <f t="shared" si="72"/>
        <v>0</v>
      </c>
      <c r="J185" s="10">
        <f t="shared" si="72"/>
        <v>0</v>
      </c>
      <c r="K185" s="10">
        <f t="shared" si="72"/>
        <v>0</v>
      </c>
      <c r="L185" s="10">
        <f t="shared" si="72"/>
        <v>0</v>
      </c>
      <c r="M185" s="24">
        <f t="shared" si="73"/>
        <v>0</v>
      </c>
      <c r="N185" s="24">
        <v>29841</v>
      </c>
      <c r="O185" s="24">
        <f t="shared" si="74"/>
        <v>-29841</v>
      </c>
      <c r="P185" s="41"/>
    </row>
    <row r="186" spans="5:22" ht="18" hidden="1" customHeight="1" x14ac:dyDescent="0.2">
      <c r="E186" s="10" t="s">
        <v>101</v>
      </c>
      <c r="I186" s="10">
        <f t="shared" si="72"/>
        <v>0</v>
      </c>
      <c r="J186" s="10">
        <f t="shared" si="72"/>
        <v>0</v>
      </c>
      <c r="K186" s="10">
        <f t="shared" si="72"/>
        <v>0</v>
      </c>
      <c r="L186" s="10">
        <f t="shared" si="72"/>
        <v>0</v>
      </c>
      <c r="M186" s="24">
        <f t="shared" si="73"/>
        <v>0</v>
      </c>
      <c r="N186" s="24">
        <v>33205</v>
      </c>
      <c r="O186" s="24">
        <f t="shared" si="74"/>
        <v>-33205</v>
      </c>
    </row>
    <row r="187" spans="5:22" ht="18" hidden="1" customHeight="1" x14ac:dyDescent="0.2">
      <c r="E187" s="10" t="s">
        <v>103</v>
      </c>
      <c r="I187" s="10">
        <f t="shared" si="72"/>
        <v>0</v>
      </c>
      <c r="J187" s="10">
        <f t="shared" si="72"/>
        <v>0</v>
      </c>
      <c r="K187" s="10">
        <f t="shared" si="72"/>
        <v>0</v>
      </c>
      <c r="L187" s="10">
        <f t="shared" si="72"/>
        <v>0</v>
      </c>
      <c r="M187" s="24">
        <f t="shared" si="73"/>
        <v>0</v>
      </c>
      <c r="N187" s="24">
        <v>32756</v>
      </c>
      <c r="O187" s="24">
        <f t="shared" si="74"/>
        <v>-32756</v>
      </c>
    </row>
    <row r="188" spans="5:22" ht="18" hidden="1" customHeight="1" x14ac:dyDescent="0.2">
      <c r="M188" s="24"/>
    </row>
    <row r="189" spans="5:22" ht="18" hidden="1" customHeight="1" x14ac:dyDescent="0.2">
      <c r="E189" s="10" t="s">
        <v>73</v>
      </c>
      <c r="I189" s="10">
        <f t="shared" ref="I189:L204" si="75">SUMIFS(I$16:I$49,$A$16:$A$49,$E189)</f>
        <v>5025</v>
      </c>
      <c r="J189" s="10">
        <f t="shared" si="75"/>
        <v>3718</v>
      </c>
      <c r="K189" s="10">
        <f t="shared" si="75"/>
        <v>5010</v>
      </c>
      <c r="L189" s="10">
        <f t="shared" si="75"/>
        <v>4985</v>
      </c>
      <c r="M189" s="41">
        <f t="shared" si="73"/>
        <v>18738</v>
      </c>
      <c r="N189" s="24">
        <v>319056</v>
      </c>
      <c r="O189" s="24">
        <f t="shared" si="74"/>
        <v>-300318</v>
      </c>
      <c r="S189" s="24">
        <v>319056</v>
      </c>
      <c r="T189" s="8">
        <f>1325+23+703</f>
        <v>2051</v>
      </c>
      <c r="U189" s="24">
        <f>M189-S189</f>
        <v>-300318</v>
      </c>
      <c r="V189" s="24"/>
    </row>
    <row r="190" spans="5:22" ht="18" hidden="1" customHeight="1" x14ac:dyDescent="0.2">
      <c r="E190" s="10" t="s">
        <v>77</v>
      </c>
      <c r="I190" s="10">
        <f t="shared" si="75"/>
        <v>0</v>
      </c>
      <c r="J190" s="10">
        <f t="shared" si="75"/>
        <v>0</v>
      </c>
      <c r="K190" s="10">
        <f t="shared" si="75"/>
        <v>0</v>
      </c>
      <c r="L190" s="10">
        <f t="shared" si="75"/>
        <v>0</v>
      </c>
      <c r="M190" s="41">
        <f t="shared" si="73"/>
        <v>0</v>
      </c>
      <c r="N190" s="24">
        <v>19161</v>
      </c>
      <c r="O190" s="24">
        <f t="shared" si="74"/>
        <v>-19161</v>
      </c>
    </row>
    <row r="191" spans="5:22" ht="18" hidden="1" customHeight="1" x14ac:dyDescent="0.2">
      <c r="E191" s="10" t="s">
        <v>75</v>
      </c>
      <c r="I191" s="10">
        <f t="shared" si="75"/>
        <v>0</v>
      </c>
      <c r="J191" s="10">
        <f t="shared" si="75"/>
        <v>0</v>
      </c>
      <c r="K191" s="10">
        <f t="shared" si="75"/>
        <v>0</v>
      </c>
      <c r="L191" s="10">
        <f t="shared" si="75"/>
        <v>0</v>
      </c>
      <c r="M191" s="41">
        <f t="shared" si="73"/>
        <v>0</v>
      </c>
      <c r="N191" s="24">
        <v>20716</v>
      </c>
      <c r="O191" s="24">
        <f t="shared" si="74"/>
        <v>-20716</v>
      </c>
    </row>
    <row r="192" spans="5:22" ht="18" hidden="1" customHeight="1" x14ac:dyDescent="0.2">
      <c r="E192" s="10" t="s">
        <v>79</v>
      </c>
      <c r="I192" s="10">
        <f t="shared" si="75"/>
        <v>0</v>
      </c>
      <c r="J192" s="10">
        <f t="shared" si="75"/>
        <v>0</v>
      </c>
      <c r="K192" s="10">
        <f t="shared" si="75"/>
        <v>0</v>
      </c>
      <c r="L192" s="10">
        <f t="shared" si="75"/>
        <v>0</v>
      </c>
      <c r="M192" s="41">
        <f t="shared" si="73"/>
        <v>0</v>
      </c>
      <c r="N192" s="24">
        <v>18981</v>
      </c>
      <c r="O192" s="24">
        <f t="shared" si="74"/>
        <v>-18981</v>
      </c>
    </row>
    <row r="193" spans="5:17" ht="18" hidden="1" customHeight="1" x14ac:dyDescent="0.2">
      <c r="E193" s="10" t="s">
        <v>81</v>
      </c>
      <c r="I193" s="10">
        <f t="shared" si="75"/>
        <v>0</v>
      </c>
      <c r="J193" s="10">
        <f t="shared" si="75"/>
        <v>0</v>
      </c>
      <c r="K193" s="10">
        <f t="shared" si="75"/>
        <v>0</v>
      </c>
      <c r="L193" s="10">
        <f t="shared" si="75"/>
        <v>0</v>
      </c>
      <c r="M193" s="41">
        <f t="shared" si="73"/>
        <v>0</v>
      </c>
      <c r="N193" s="24">
        <v>18580</v>
      </c>
      <c r="O193" s="24">
        <f t="shared" si="74"/>
        <v>-18580</v>
      </c>
    </row>
    <row r="194" spans="5:17" ht="18" hidden="1" customHeight="1" x14ac:dyDescent="0.2">
      <c r="E194" s="10" t="s">
        <v>84</v>
      </c>
      <c r="I194" s="10">
        <f t="shared" si="75"/>
        <v>0</v>
      </c>
      <c r="J194" s="10">
        <f t="shared" si="75"/>
        <v>0</v>
      </c>
      <c r="K194" s="10">
        <f t="shared" si="75"/>
        <v>0</v>
      </c>
      <c r="L194" s="10">
        <f t="shared" si="75"/>
        <v>0</v>
      </c>
      <c r="M194" s="41">
        <f t="shared" si="73"/>
        <v>0</v>
      </c>
      <c r="N194" s="24">
        <v>20129</v>
      </c>
      <c r="O194" s="24">
        <f t="shared" si="74"/>
        <v>-20129</v>
      </c>
    </row>
    <row r="195" spans="5:17" ht="18" hidden="1" customHeight="1" x14ac:dyDescent="0.2">
      <c r="E195" s="10" t="s">
        <v>86</v>
      </c>
      <c r="I195" s="10">
        <f t="shared" si="75"/>
        <v>0</v>
      </c>
      <c r="J195" s="10">
        <f t="shared" si="75"/>
        <v>0</v>
      </c>
      <c r="K195" s="10">
        <f t="shared" si="75"/>
        <v>0</v>
      </c>
      <c r="L195" s="10">
        <f t="shared" si="75"/>
        <v>0</v>
      </c>
      <c r="M195" s="41">
        <f t="shared" si="73"/>
        <v>0</v>
      </c>
      <c r="N195" s="24">
        <v>21769</v>
      </c>
      <c r="O195" s="24">
        <f t="shared" si="74"/>
        <v>-21769</v>
      </c>
    </row>
    <row r="196" spans="5:17" ht="18" hidden="1" customHeight="1" x14ac:dyDescent="0.2">
      <c r="E196" s="10" t="s">
        <v>88</v>
      </c>
      <c r="I196" s="10">
        <f t="shared" si="75"/>
        <v>0</v>
      </c>
      <c r="J196" s="10">
        <f t="shared" si="75"/>
        <v>0</v>
      </c>
      <c r="K196" s="10">
        <f t="shared" si="75"/>
        <v>0</v>
      </c>
      <c r="L196" s="10">
        <f t="shared" si="75"/>
        <v>0</v>
      </c>
      <c r="M196" s="41">
        <f t="shared" si="73"/>
        <v>0</v>
      </c>
      <c r="N196" s="24">
        <v>20152</v>
      </c>
      <c r="O196" s="24">
        <f t="shared" si="74"/>
        <v>-20152</v>
      </c>
    </row>
    <row r="197" spans="5:17" ht="18" hidden="1" customHeight="1" x14ac:dyDescent="0.2">
      <c r="E197" s="10" t="s">
        <v>90</v>
      </c>
      <c r="I197" s="10">
        <f t="shared" si="75"/>
        <v>0</v>
      </c>
      <c r="J197" s="10">
        <f t="shared" si="75"/>
        <v>0</v>
      </c>
      <c r="K197" s="10">
        <f t="shared" si="75"/>
        <v>0</v>
      </c>
      <c r="L197" s="10">
        <f t="shared" si="75"/>
        <v>0</v>
      </c>
      <c r="M197" s="41">
        <f t="shared" si="73"/>
        <v>0</v>
      </c>
      <c r="N197" s="24">
        <v>18060</v>
      </c>
      <c r="O197" s="24">
        <f t="shared" si="74"/>
        <v>-18060</v>
      </c>
    </row>
    <row r="198" spans="5:17" ht="18" hidden="1" customHeight="1" x14ac:dyDescent="0.2">
      <c r="E198" s="10" t="s">
        <v>92</v>
      </c>
      <c r="I198" s="10">
        <f t="shared" si="75"/>
        <v>0</v>
      </c>
      <c r="J198" s="10">
        <f t="shared" si="75"/>
        <v>0</v>
      </c>
      <c r="K198" s="10">
        <f t="shared" si="75"/>
        <v>0</v>
      </c>
      <c r="L198" s="10">
        <f t="shared" si="75"/>
        <v>0</v>
      </c>
      <c r="M198" s="41">
        <f t="shared" si="73"/>
        <v>0</v>
      </c>
      <c r="N198" s="24">
        <v>23706</v>
      </c>
      <c r="O198" s="24">
        <f t="shared" si="74"/>
        <v>-23706</v>
      </c>
    </row>
    <row r="199" spans="5:17" ht="18" hidden="1" customHeight="1" x14ac:dyDescent="0.2">
      <c r="E199" s="10" t="s">
        <v>94</v>
      </c>
      <c r="I199" s="10">
        <f t="shared" si="75"/>
        <v>0</v>
      </c>
      <c r="J199" s="10">
        <f t="shared" si="75"/>
        <v>0</v>
      </c>
      <c r="K199" s="10">
        <f t="shared" si="75"/>
        <v>0</v>
      </c>
      <c r="L199" s="10">
        <f t="shared" si="75"/>
        <v>0</v>
      </c>
      <c r="M199" s="41">
        <f t="shared" si="73"/>
        <v>0</v>
      </c>
      <c r="N199" s="24">
        <v>16809</v>
      </c>
      <c r="O199" s="24">
        <f t="shared" si="74"/>
        <v>-16809</v>
      </c>
    </row>
    <row r="200" spans="5:17" ht="18" hidden="1" customHeight="1" x14ac:dyDescent="0.2">
      <c r="E200" s="10" t="s">
        <v>96</v>
      </c>
      <c r="I200" s="10">
        <f t="shared" si="75"/>
        <v>0</v>
      </c>
      <c r="J200" s="10">
        <f t="shared" si="75"/>
        <v>0</v>
      </c>
      <c r="K200" s="10">
        <f t="shared" si="75"/>
        <v>0</v>
      </c>
      <c r="L200" s="10">
        <f t="shared" si="75"/>
        <v>0</v>
      </c>
      <c r="M200" s="41">
        <f t="shared" si="73"/>
        <v>0</v>
      </c>
      <c r="N200" s="24">
        <v>17482</v>
      </c>
      <c r="O200" s="24">
        <f t="shared" si="74"/>
        <v>-17482</v>
      </c>
    </row>
    <row r="201" spans="5:17" ht="18" hidden="1" customHeight="1" x14ac:dyDescent="0.2">
      <c r="E201" s="10" t="s">
        <v>98</v>
      </c>
      <c r="I201" s="10">
        <f t="shared" si="75"/>
        <v>0</v>
      </c>
      <c r="J201" s="10">
        <f t="shared" si="75"/>
        <v>0</v>
      </c>
      <c r="K201" s="10">
        <f t="shared" si="75"/>
        <v>0</v>
      </c>
      <c r="L201" s="10">
        <f t="shared" si="75"/>
        <v>0</v>
      </c>
      <c r="M201" s="41">
        <f t="shared" si="73"/>
        <v>0</v>
      </c>
      <c r="N201" s="24">
        <v>19413</v>
      </c>
      <c r="O201" s="24">
        <f t="shared" si="74"/>
        <v>-19413</v>
      </c>
    </row>
    <row r="202" spans="5:17" ht="18" hidden="1" customHeight="1" x14ac:dyDescent="0.2">
      <c r="E202" s="10" t="s">
        <v>100</v>
      </c>
      <c r="I202" s="10">
        <f t="shared" si="75"/>
        <v>0</v>
      </c>
      <c r="J202" s="10">
        <f t="shared" si="75"/>
        <v>0</v>
      </c>
      <c r="K202" s="10">
        <f t="shared" si="75"/>
        <v>0</v>
      </c>
      <c r="L202" s="10">
        <f t="shared" si="75"/>
        <v>0</v>
      </c>
      <c r="M202" s="41">
        <f t="shared" si="73"/>
        <v>0</v>
      </c>
      <c r="N202" s="24">
        <v>18983</v>
      </c>
      <c r="O202" s="24">
        <f t="shared" si="74"/>
        <v>-18983</v>
      </c>
      <c r="P202" s="24"/>
      <c r="Q202" s="24"/>
    </row>
    <row r="203" spans="5:17" ht="18" hidden="1" customHeight="1" x14ac:dyDescent="0.2">
      <c r="E203" s="10" t="s">
        <v>102</v>
      </c>
      <c r="I203" s="10">
        <f t="shared" si="75"/>
        <v>0</v>
      </c>
      <c r="J203" s="10">
        <f t="shared" si="75"/>
        <v>0</v>
      </c>
      <c r="K203" s="10">
        <f t="shared" si="75"/>
        <v>0</v>
      </c>
      <c r="L203" s="10">
        <f t="shared" si="75"/>
        <v>0</v>
      </c>
      <c r="M203" s="41">
        <f t="shared" si="73"/>
        <v>0</v>
      </c>
      <c r="N203" s="24">
        <v>21568</v>
      </c>
      <c r="O203" s="24">
        <f t="shared" si="74"/>
        <v>-21568</v>
      </c>
    </row>
    <row r="204" spans="5:17" ht="18" hidden="1" customHeight="1" x14ac:dyDescent="0.2">
      <c r="E204" s="10" t="s">
        <v>104</v>
      </c>
      <c r="I204" s="10">
        <f t="shared" si="75"/>
        <v>0</v>
      </c>
      <c r="J204" s="10">
        <f t="shared" si="75"/>
        <v>0</v>
      </c>
      <c r="K204" s="10">
        <f t="shared" si="75"/>
        <v>0</v>
      </c>
      <c r="L204" s="10">
        <f t="shared" si="75"/>
        <v>0</v>
      </c>
      <c r="M204" s="24">
        <f t="shared" si="73"/>
        <v>0</v>
      </c>
      <c r="N204" s="24">
        <v>32647</v>
      </c>
      <c r="O204" s="24">
        <f t="shared" si="74"/>
        <v>-32647</v>
      </c>
    </row>
    <row r="205" spans="5:17" ht="18" hidden="1" customHeight="1" x14ac:dyDescent="0.2">
      <c r="M205" s="24"/>
    </row>
    <row r="206" spans="5:17" ht="18" hidden="1" customHeight="1" x14ac:dyDescent="0.2">
      <c r="E206" s="10" t="s">
        <v>106</v>
      </c>
      <c r="I206" s="10">
        <f t="shared" ref="I206:L221" si="76">SUMIFS(I$16:I$49,$A$16:$A$49,$E206)</f>
        <v>0</v>
      </c>
      <c r="J206" s="10">
        <f t="shared" si="76"/>
        <v>0</v>
      </c>
      <c r="K206" s="10">
        <f t="shared" si="76"/>
        <v>0</v>
      </c>
      <c r="L206" s="10">
        <f t="shared" si="76"/>
        <v>0</v>
      </c>
      <c r="M206" s="24">
        <f t="shared" ref="M206:M221" si="77">SUM(I206:L206)</f>
        <v>0</v>
      </c>
      <c r="N206" s="24">
        <v>42580</v>
      </c>
      <c r="O206" s="24">
        <f t="shared" si="74"/>
        <v>-42580</v>
      </c>
    </row>
    <row r="207" spans="5:17" ht="18" hidden="1" customHeight="1" x14ac:dyDescent="0.2">
      <c r="E207" s="10" t="s">
        <v>112</v>
      </c>
      <c r="I207" s="10">
        <f t="shared" si="76"/>
        <v>0</v>
      </c>
      <c r="J207" s="10">
        <f t="shared" si="76"/>
        <v>0</v>
      </c>
      <c r="K207" s="10">
        <f t="shared" si="76"/>
        <v>0</v>
      </c>
      <c r="L207" s="10">
        <f t="shared" si="76"/>
        <v>0</v>
      </c>
      <c r="M207" s="24">
        <f t="shared" si="77"/>
        <v>0</v>
      </c>
      <c r="O207" s="24">
        <f t="shared" si="74"/>
        <v>0</v>
      </c>
    </row>
    <row r="208" spans="5:17" ht="18" hidden="1" customHeight="1" x14ac:dyDescent="0.2">
      <c r="E208" s="10" t="s">
        <v>113</v>
      </c>
      <c r="I208" s="10">
        <f t="shared" si="76"/>
        <v>0</v>
      </c>
      <c r="J208" s="10">
        <f t="shared" si="76"/>
        <v>0</v>
      </c>
      <c r="K208" s="10">
        <f t="shared" si="76"/>
        <v>0</v>
      </c>
      <c r="L208" s="10">
        <f t="shared" si="76"/>
        <v>0</v>
      </c>
      <c r="M208" s="24">
        <f t="shared" si="77"/>
        <v>0</v>
      </c>
      <c r="O208" s="24">
        <f t="shared" si="74"/>
        <v>0</v>
      </c>
    </row>
    <row r="209" spans="5:15" ht="18" hidden="1" customHeight="1" x14ac:dyDescent="0.2">
      <c r="E209" s="10" t="s">
        <v>114</v>
      </c>
      <c r="I209" s="10">
        <f t="shared" si="76"/>
        <v>0</v>
      </c>
      <c r="J209" s="10">
        <f t="shared" si="76"/>
        <v>0</v>
      </c>
      <c r="K209" s="10">
        <f t="shared" si="76"/>
        <v>0</v>
      </c>
      <c r="L209" s="10">
        <f t="shared" si="76"/>
        <v>0</v>
      </c>
      <c r="M209" s="24">
        <f t="shared" si="77"/>
        <v>0</v>
      </c>
      <c r="N209" s="24"/>
      <c r="O209" s="24">
        <f t="shared" si="74"/>
        <v>0</v>
      </c>
    </row>
    <row r="210" spans="5:15" ht="18" hidden="1" customHeight="1" x14ac:dyDescent="0.2">
      <c r="E210" s="10" t="s">
        <v>82</v>
      </c>
      <c r="I210" s="10">
        <f t="shared" si="76"/>
        <v>0</v>
      </c>
      <c r="J210" s="10">
        <f t="shared" si="76"/>
        <v>0</v>
      </c>
      <c r="K210" s="10">
        <f t="shared" si="76"/>
        <v>0</v>
      </c>
      <c r="L210" s="10">
        <f t="shared" si="76"/>
        <v>0</v>
      </c>
      <c r="M210" s="24">
        <f t="shared" si="77"/>
        <v>0</v>
      </c>
      <c r="N210" s="24">
        <v>23604</v>
      </c>
      <c r="O210" s="24">
        <f t="shared" si="74"/>
        <v>-23604</v>
      </c>
    </row>
    <row r="211" spans="5:15" ht="18" hidden="1" customHeight="1" x14ac:dyDescent="0.2">
      <c r="E211" s="10" t="s">
        <v>115</v>
      </c>
      <c r="I211" s="10">
        <f t="shared" si="76"/>
        <v>0</v>
      </c>
      <c r="J211" s="10">
        <f t="shared" si="76"/>
        <v>0</v>
      </c>
      <c r="K211" s="10">
        <f t="shared" si="76"/>
        <v>0</v>
      </c>
      <c r="L211" s="10">
        <f t="shared" si="76"/>
        <v>0</v>
      </c>
      <c r="M211" s="24">
        <f t="shared" si="77"/>
        <v>0</v>
      </c>
      <c r="O211" s="24">
        <f t="shared" si="74"/>
        <v>0</v>
      </c>
    </row>
    <row r="212" spans="5:15" ht="18" hidden="1" customHeight="1" x14ac:dyDescent="0.2">
      <c r="E212" s="10" t="s">
        <v>116</v>
      </c>
      <c r="I212" s="10">
        <f t="shared" si="76"/>
        <v>0</v>
      </c>
      <c r="J212" s="10">
        <f t="shared" si="76"/>
        <v>0</v>
      </c>
      <c r="K212" s="10">
        <f t="shared" si="76"/>
        <v>0</v>
      </c>
      <c r="L212" s="10">
        <f t="shared" si="76"/>
        <v>0</v>
      </c>
      <c r="M212" s="24">
        <f t="shared" si="77"/>
        <v>0</v>
      </c>
      <c r="O212" s="24">
        <f t="shared" si="74"/>
        <v>0</v>
      </c>
    </row>
    <row r="213" spans="5:15" ht="18" hidden="1" customHeight="1" x14ac:dyDescent="0.2">
      <c r="E213" s="10" t="s">
        <v>117</v>
      </c>
      <c r="I213" s="10">
        <f t="shared" si="76"/>
        <v>0</v>
      </c>
      <c r="J213" s="10">
        <f t="shared" si="76"/>
        <v>0</v>
      </c>
      <c r="K213" s="10">
        <f t="shared" si="76"/>
        <v>0</v>
      </c>
      <c r="L213" s="10">
        <f t="shared" si="76"/>
        <v>0</v>
      </c>
      <c r="M213" s="24">
        <f t="shared" si="77"/>
        <v>0</v>
      </c>
      <c r="O213" s="24">
        <f t="shared" si="74"/>
        <v>0</v>
      </c>
    </row>
    <row r="214" spans="5:15" ht="18" hidden="1" customHeight="1" x14ac:dyDescent="0.2">
      <c r="E214" s="10" t="s">
        <v>118</v>
      </c>
      <c r="I214" s="10">
        <f t="shared" si="76"/>
        <v>0</v>
      </c>
      <c r="J214" s="10">
        <f t="shared" si="76"/>
        <v>0</v>
      </c>
      <c r="K214" s="10">
        <f t="shared" si="76"/>
        <v>0</v>
      </c>
      <c r="L214" s="10">
        <f t="shared" si="76"/>
        <v>0</v>
      </c>
      <c r="M214" s="24">
        <f t="shared" si="77"/>
        <v>0</v>
      </c>
      <c r="O214" s="24">
        <f t="shared" si="74"/>
        <v>0</v>
      </c>
    </row>
    <row r="215" spans="5:15" ht="18" hidden="1" customHeight="1" x14ac:dyDescent="0.2">
      <c r="E215" s="10" t="s">
        <v>119</v>
      </c>
      <c r="I215" s="10">
        <f t="shared" si="76"/>
        <v>0</v>
      </c>
      <c r="J215" s="10">
        <f t="shared" si="76"/>
        <v>0</v>
      </c>
      <c r="K215" s="10">
        <f t="shared" si="76"/>
        <v>0</v>
      </c>
      <c r="L215" s="10">
        <f t="shared" si="76"/>
        <v>0</v>
      </c>
      <c r="M215" s="24">
        <f t="shared" si="77"/>
        <v>0</v>
      </c>
      <c r="O215" s="24">
        <f t="shared" si="74"/>
        <v>0</v>
      </c>
    </row>
    <row r="216" spans="5:15" ht="18" hidden="1" customHeight="1" x14ac:dyDescent="0.2">
      <c r="E216" s="10" t="s">
        <v>120</v>
      </c>
      <c r="I216" s="10">
        <f t="shared" si="76"/>
        <v>0</v>
      </c>
      <c r="J216" s="10">
        <f t="shared" si="76"/>
        <v>0</v>
      </c>
      <c r="K216" s="10">
        <f t="shared" si="76"/>
        <v>0</v>
      </c>
      <c r="L216" s="10">
        <f t="shared" si="76"/>
        <v>0</v>
      </c>
      <c r="M216" s="24">
        <f t="shared" si="77"/>
        <v>0</v>
      </c>
      <c r="O216" s="24">
        <f t="shared" si="74"/>
        <v>0</v>
      </c>
    </row>
    <row r="217" spans="5:15" ht="18" hidden="1" customHeight="1" x14ac:dyDescent="0.2">
      <c r="E217" s="10" t="s">
        <v>121</v>
      </c>
      <c r="I217" s="10">
        <f t="shared" si="76"/>
        <v>0</v>
      </c>
      <c r="J217" s="10">
        <f t="shared" si="76"/>
        <v>0</v>
      </c>
      <c r="K217" s="10">
        <f t="shared" si="76"/>
        <v>0</v>
      </c>
      <c r="L217" s="10">
        <f t="shared" si="76"/>
        <v>0</v>
      </c>
      <c r="M217" s="24">
        <f t="shared" si="77"/>
        <v>0</v>
      </c>
      <c r="O217" s="24">
        <f t="shared" si="74"/>
        <v>0</v>
      </c>
    </row>
    <row r="218" spans="5:15" ht="18" hidden="1" customHeight="1" x14ac:dyDescent="0.2">
      <c r="E218" s="10" t="s">
        <v>122</v>
      </c>
      <c r="I218" s="10">
        <f t="shared" si="76"/>
        <v>0</v>
      </c>
      <c r="J218" s="10">
        <f t="shared" si="76"/>
        <v>0</v>
      </c>
      <c r="K218" s="10">
        <f t="shared" si="76"/>
        <v>0</v>
      </c>
      <c r="L218" s="10">
        <f t="shared" si="76"/>
        <v>0</v>
      </c>
      <c r="M218" s="24">
        <f t="shared" si="77"/>
        <v>0</v>
      </c>
      <c r="O218" s="24">
        <f t="shared" si="74"/>
        <v>0</v>
      </c>
    </row>
    <row r="219" spans="5:15" ht="18" hidden="1" customHeight="1" x14ac:dyDescent="0.2">
      <c r="E219" s="10" t="s">
        <v>123</v>
      </c>
      <c r="I219" s="10">
        <f t="shared" si="76"/>
        <v>0</v>
      </c>
      <c r="J219" s="10">
        <f t="shared" si="76"/>
        <v>0</v>
      </c>
      <c r="K219" s="10">
        <f t="shared" si="76"/>
        <v>0</v>
      </c>
      <c r="L219" s="10">
        <f t="shared" si="76"/>
        <v>0</v>
      </c>
      <c r="M219" s="24">
        <f t="shared" si="77"/>
        <v>0</v>
      </c>
      <c r="O219" s="24">
        <f t="shared" si="74"/>
        <v>0</v>
      </c>
    </row>
    <row r="220" spans="5:15" ht="18" hidden="1" customHeight="1" x14ac:dyDescent="0.2">
      <c r="E220" s="10" t="s">
        <v>124</v>
      </c>
      <c r="I220" s="10">
        <f t="shared" si="76"/>
        <v>0</v>
      </c>
      <c r="J220" s="10">
        <f t="shared" si="76"/>
        <v>0</v>
      </c>
      <c r="K220" s="10">
        <f t="shared" si="76"/>
        <v>0</v>
      </c>
      <c r="L220" s="10">
        <f t="shared" si="76"/>
        <v>0</v>
      </c>
      <c r="M220" s="24">
        <f t="shared" si="77"/>
        <v>0</v>
      </c>
      <c r="O220" s="24">
        <f t="shared" si="74"/>
        <v>0</v>
      </c>
    </row>
    <row r="221" spans="5:15" ht="18" hidden="1" customHeight="1" x14ac:dyDescent="0.2">
      <c r="E221" s="10" t="s">
        <v>125</v>
      </c>
      <c r="I221" s="10">
        <f t="shared" si="76"/>
        <v>0</v>
      </c>
      <c r="J221" s="10">
        <f t="shared" si="76"/>
        <v>0</v>
      </c>
      <c r="K221" s="10">
        <f t="shared" si="76"/>
        <v>0</v>
      </c>
      <c r="L221" s="10">
        <f t="shared" si="76"/>
        <v>0</v>
      </c>
      <c r="M221" s="24">
        <f t="shared" si="77"/>
        <v>0</v>
      </c>
      <c r="O221" s="24">
        <f t="shared" si="74"/>
        <v>0</v>
      </c>
    </row>
  </sheetData>
  <mergeCells count="90">
    <mergeCell ref="B83:C83"/>
    <mergeCell ref="B84:C84"/>
    <mergeCell ref="B85:C85"/>
    <mergeCell ref="B86:C86"/>
    <mergeCell ref="B82:C82"/>
    <mergeCell ref="B79:C79"/>
    <mergeCell ref="B80:C80"/>
    <mergeCell ref="B71:C71"/>
    <mergeCell ref="B72:C72"/>
    <mergeCell ref="B73:C73"/>
    <mergeCell ref="B74:C74"/>
    <mergeCell ref="B75:C75"/>
    <mergeCell ref="B81:C81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6:C76"/>
    <mergeCell ref="B77:C77"/>
    <mergeCell ref="B78:C78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C7:R7"/>
    <mergeCell ref="B8:C10"/>
    <mergeCell ref="D8:D10"/>
    <mergeCell ref="E8:G8"/>
    <mergeCell ref="H8:H10"/>
    <mergeCell ref="I8:L9"/>
    <mergeCell ref="N8:Q9"/>
    <mergeCell ref="G9:G10"/>
    <mergeCell ref="C6:R6"/>
    <mergeCell ref="B1:R1"/>
    <mergeCell ref="B2:R2"/>
    <mergeCell ref="C3:R3"/>
    <mergeCell ref="C4:R4"/>
    <mergeCell ref="C5:R5"/>
  </mergeCells>
  <pageMargins left="1.1499999999999999" right="0.25" top="0.5" bottom="0.75" header="0.5" footer="0.5"/>
  <pageSetup paperSize="5" scale="70" orientation="landscape" horizontalDpi="0" verticalDpi="0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V222"/>
  <sheetViews>
    <sheetView showGridLines="0" zoomScale="85" zoomScaleNormal="85" workbookViewId="0">
      <pane xSplit="4" ySplit="11" topLeftCell="E12" activePane="bottomRight" state="frozen"/>
      <selection activeCell="E24" sqref="E24"/>
      <selection pane="topRight" activeCell="E24" sqref="E24"/>
      <selection pane="bottomLeft" activeCell="E24" sqref="E24"/>
      <selection pane="bottomRight" activeCell="S1" sqref="S1:T1048576"/>
    </sheetView>
  </sheetViews>
  <sheetFormatPr defaultRowHeight="18" customHeight="1" x14ac:dyDescent="0.2"/>
  <cols>
    <col min="1" max="1" width="16.28515625" style="10" hidden="1" customWidth="1"/>
    <col min="2" max="2" width="36.5703125" style="10" bestFit="1" customWidth="1"/>
    <col min="3" max="3" width="21.28515625" style="10" customWidth="1"/>
    <col min="4" max="4" width="22.140625" style="34" customWidth="1"/>
    <col min="5" max="5" width="17.42578125" style="10" customWidth="1"/>
    <col min="6" max="6" width="17.85546875" style="10" customWidth="1"/>
    <col min="7" max="7" width="22.28515625" style="10" customWidth="1"/>
    <col min="8" max="8" width="13.7109375" style="35" customWidth="1"/>
    <col min="9" max="9" width="12.140625" style="10" customWidth="1"/>
    <col min="10" max="11" width="14.140625" style="10" bestFit="1" customWidth="1"/>
    <col min="12" max="12" width="11.7109375" style="10" customWidth="1"/>
    <col min="13" max="13" width="13.5703125" style="10" customWidth="1"/>
    <col min="14" max="14" width="11.5703125" style="10" customWidth="1"/>
    <col min="15" max="15" width="11.28515625" style="10" customWidth="1"/>
    <col min="16" max="17" width="12.5703125" style="10" customWidth="1"/>
    <col min="18" max="18" width="13.5703125" style="8" customWidth="1"/>
    <col min="19" max="19" width="16.5703125" style="10" customWidth="1"/>
    <col min="20" max="20" width="11.85546875" style="8" customWidth="1"/>
    <col min="21" max="21" width="12.28515625" style="10" customWidth="1"/>
    <col min="22" max="22" width="13.140625" style="10" customWidth="1"/>
    <col min="23" max="257" width="9.140625" style="10"/>
    <col min="258" max="258" width="36.5703125" style="10" bestFit="1" customWidth="1"/>
    <col min="259" max="259" width="21.28515625" style="10" customWidth="1"/>
    <col min="260" max="260" width="20.85546875" style="10" bestFit="1" customWidth="1"/>
    <col min="261" max="261" width="14.85546875" style="10" bestFit="1" customWidth="1"/>
    <col min="262" max="262" width="14.140625" style="10" bestFit="1" customWidth="1"/>
    <col min="263" max="264" width="11.42578125" style="10" bestFit="1" customWidth="1"/>
    <col min="265" max="268" width="9.5703125" style="10" bestFit="1" customWidth="1"/>
    <col min="269" max="269" width="14.42578125" style="10" bestFit="1" customWidth="1"/>
    <col min="270" max="273" width="8.42578125" style="10" bestFit="1" customWidth="1"/>
    <col min="274" max="274" width="18" style="10" bestFit="1" customWidth="1"/>
    <col min="275" max="513" width="9.140625" style="10"/>
    <col min="514" max="514" width="36.5703125" style="10" bestFit="1" customWidth="1"/>
    <col min="515" max="515" width="21.28515625" style="10" customWidth="1"/>
    <col min="516" max="516" width="20.85546875" style="10" bestFit="1" customWidth="1"/>
    <col min="517" max="517" width="14.85546875" style="10" bestFit="1" customWidth="1"/>
    <col min="518" max="518" width="14.140625" style="10" bestFit="1" customWidth="1"/>
    <col min="519" max="520" width="11.42578125" style="10" bestFit="1" customWidth="1"/>
    <col min="521" max="524" width="9.5703125" style="10" bestFit="1" customWidth="1"/>
    <col min="525" max="525" width="14.42578125" style="10" bestFit="1" customWidth="1"/>
    <col min="526" max="529" width="8.42578125" style="10" bestFit="1" customWidth="1"/>
    <col min="530" max="530" width="18" style="10" bestFit="1" customWidth="1"/>
    <col min="531" max="769" width="9.140625" style="10"/>
    <col min="770" max="770" width="36.5703125" style="10" bestFit="1" customWidth="1"/>
    <col min="771" max="771" width="21.28515625" style="10" customWidth="1"/>
    <col min="772" max="772" width="20.85546875" style="10" bestFit="1" customWidth="1"/>
    <col min="773" max="773" width="14.85546875" style="10" bestFit="1" customWidth="1"/>
    <col min="774" max="774" width="14.140625" style="10" bestFit="1" customWidth="1"/>
    <col min="775" max="776" width="11.42578125" style="10" bestFit="1" customWidth="1"/>
    <col min="777" max="780" width="9.5703125" style="10" bestFit="1" customWidth="1"/>
    <col min="781" max="781" width="14.42578125" style="10" bestFit="1" customWidth="1"/>
    <col min="782" max="785" width="8.42578125" style="10" bestFit="1" customWidth="1"/>
    <col min="786" max="786" width="18" style="10" bestFit="1" customWidth="1"/>
    <col min="787" max="1025" width="9.140625" style="10"/>
    <col min="1026" max="1026" width="36.5703125" style="10" bestFit="1" customWidth="1"/>
    <col min="1027" max="1027" width="21.28515625" style="10" customWidth="1"/>
    <col min="1028" max="1028" width="20.85546875" style="10" bestFit="1" customWidth="1"/>
    <col min="1029" max="1029" width="14.85546875" style="10" bestFit="1" customWidth="1"/>
    <col min="1030" max="1030" width="14.140625" style="10" bestFit="1" customWidth="1"/>
    <col min="1031" max="1032" width="11.42578125" style="10" bestFit="1" customWidth="1"/>
    <col min="1033" max="1036" width="9.5703125" style="10" bestFit="1" customWidth="1"/>
    <col min="1037" max="1037" width="14.42578125" style="10" bestFit="1" customWidth="1"/>
    <col min="1038" max="1041" width="8.42578125" style="10" bestFit="1" customWidth="1"/>
    <col min="1042" max="1042" width="18" style="10" bestFit="1" customWidth="1"/>
    <col min="1043" max="1281" width="9.140625" style="10"/>
    <col min="1282" max="1282" width="36.5703125" style="10" bestFit="1" customWidth="1"/>
    <col min="1283" max="1283" width="21.28515625" style="10" customWidth="1"/>
    <col min="1284" max="1284" width="20.85546875" style="10" bestFit="1" customWidth="1"/>
    <col min="1285" max="1285" width="14.85546875" style="10" bestFit="1" customWidth="1"/>
    <col min="1286" max="1286" width="14.140625" style="10" bestFit="1" customWidth="1"/>
    <col min="1287" max="1288" width="11.42578125" style="10" bestFit="1" customWidth="1"/>
    <col min="1289" max="1292" width="9.5703125" style="10" bestFit="1" customWidth="1"/>
    <col min="1293" max="1293" width="14.42578125" style="10" bestFit="1" customWidth="1"/>
    <col min="1294" max="1297" width="8.42578125" style="10" bestFit="1" customWidth="1"/>
    <col min="1298" max="1298" width="18" style="10" bestFit="1" customWidth="1"/>
    <col min="1299" max="1537" width="9.140625" style="10"/>
    <col min="1538" max="1538" width="36.5703125" style="10" bestFit="1" customWidth="1"/>
    <col min="1539" max="1539" width="21.28515625" style="10" customWidth="1"/>
    <col min="1540" max="1540" width="20.85546875" style="10" bestFit="1" customWidth="1"/>
    <col min="1541" max="1541" width="14.85546875" style="10" bestFit="1" customWidth="1"/>
    <col min="1542" max="1542" width="14.140625" style="10" bestFit="1" customWidth="1"/>
    <col min="1543" max="1544" width="11.42578125" style="10" bestFit="1" customWidth="1"/>
    <col min="1545" max="1548" width="9.5703125" style="10" bestFit="1" customWidth="1"/>
    <col min="1549" max="1549" width="14.42578125" style="10" bestFit="1" customWidth="1"/>
    <col min="1550" max="1553" width="8.42578125" style="10" bestFit="1" customWidth="1"/>
    <col min="1554" max="1554" width="18" style="10" bestFit="1" customWidth="1"/>
    <col min="1555" max="1793" width="9.140625" style="10"/>
    <col min="1794" max="1794" width="36.5703125" style="10" bestFit="1" customWidth="1"/>
    <col min="1795" max="1795" width="21.28515625" style="10" customWidth="1"/>
    <col min="1796" max="1796" width="20.85546875" style="10" bestFit="1" customWidth="1"/>
    <col min="1797" max="1797" width="14.85546875" style="10" bestFit="1" customWidth="1"/>
    <col min="1798" max="1798" width="14.140625" style="10" bestFit="1" customWidth="1"/>
    <col min="1799" max="1800" width="11.42578125" style="10" bestFit="1" customWidth="1"/>
    <col min="1801" max="1804" width="9.5703125" style="10" bestFit="1" customWidth="1"/>
    <col min="1805" max="1805" width="14.42578125" style="10" bestFit="1" customWidth="1"/>
    <col min="1806" max="1809" width="8.42578125" style="10" bestFit="1" customWidth="1"/>
    <col min="1810" max="1810" width="18" style="10" bestFit="1" customWidth="1"/>
    <col min="1811" max="2049" width="9.140625" style="10"/>
    <col min="2050" max="2050" width="36.5703125" style="10" bestFit="1" customWidth="1"/>
    <col min="2051" max="2051" width="21.28515625" style="10" customWidth="1"/>
    <col min="2052" max="2052" width="20.85546875" style="10" bestFit="1" customWidth="1"/>
    <col min="2053" max="2053" width="14.85546875" style="10" bestFit="1" customWidth="1"/>
    <col min="2054" max="2054" width="14.140625" style="10" bestFit="1" customWidth="1"/>
    <col min="2055" max="2056" width="11.42578125" style="10" bestFit="1" customWidth="1"/>
    <col min="2057" max="2060" width="9.5703125" style="10" bestFit="1" customWidth="1"/>
    <col min="2061" max="2061" width="14.42578125" style="10" bestFit="1" customWidth="1"/>
    <col min="2062" max="2065" width="8.42578125" style="10" bestFit="1" customWidth="1"/>
    <col min="2066" max="2066" width="18" style="10" bestFit="1" customWidth="1"/>
    <col min="2067" max="2305" width="9.140625" style="10"/>
    <col min="2306" max="2306" width="36.5703125" style="10" bestFit="1" customWidth="1"/>
    <col min="2307" max="2307" width="21.28515625" style="10" customWidth="1"/>
    <col min="2308" max="2308" width="20.85546875" style="10" bestFit="1" customWidth="1"/>
    <col min="2309" max="2309" width="14.85546875" style="10" bestFit="1" customWidth="1"/>
    <col min="2310" max="2310" width="14.140625" style="10" bestFit="1" customWidth="1"/>
    <col min="2311" max="2312" width="11.42578125" style="10" bestFit="1" customWidth="1"/>
    <col min="2313" max="2316" width="9.5703125" style="10" bestFit="1" customWidth="1"/>
    <col min="2317" max="2317" width="14.42578125" style="10" bestFit="1" customWidth="1"/>
    <col min="2318" max="2321" width="8.42578125" style="10" bestFit="1" customWidth="1"/>
    <col min="2322" max="2322" width="18" style="10" bestFit="1" customWidth="1"/>
    <col min="2323" max="2561" width="9.140625" style="10"/>
    <col min="2562" max="2562" width="36.5703125" style="10" bestFit="1" customWidth="1"/>
    <col min="2563" max="2563" width="21.28515625" style="10" customWidth="1"/>
    <col min="2564" max="2564" width="20.85546875" style="10" bestFit="1" customWidth="1"/>
    <col min="2565" max="2565" width="14.85546875" style="10" bestFit="1" customWidth="1"/>
    <col min="2566" max="2566" width="14.140625" style="10" bestFit="1" customWidth="1"/>
    <col min="2567" max="2568" width="11.42578125" style="10" bestFit="1" customWidth="1"/>
    <col min="2569" max="2572" width="9.5703125" style="10" bestFit="1" customWidth="1"/>
    <col min="2573" max="2573" width="14.42578125" style="10" bestFit="1" customWidth="1"/>
    <col min="2574" max="2577" width="8.42578125" style="10" bestFit="1" customWidth="1"/>
    <col min="2578" max="2578" width="18" style="10" bestFit="1" customWidth="1"/>
    <col min="2579" max="2817" width="9.140625" style="10"/>
    <col min="2818" max="2818" width="36.5703125" style="10" bestFit="1" customWidth="1"/>
    <col min="2819" max="2819" width="21.28515625" style="10" customWidth="1"/>
    <col min="2820" max="2820" width="20.85546875" style="10" bestFit="1" customWidth="1"/>
    <col min="2821" max="2821" width="14.85546875" style="10" bestFit="1" customWidth="1"/>
    <col min="2822" max="2822" width="14.140625" style="10" bestFit="1" customWidth="1"/>
    <col min="2823" max="2824" width="11.42578125" style="10" bestFit="1" customWidth="1"/>
    <col min="2825" max="2828" width="9.5703125" style="10" bestFit="1" customWidth="1"/>
    <col min="2829" max="2829" width="14.42578125" style="10" bestFit="1" customWidth="1"/>
    <col min="2830" max="2833" width="8.42578125" style="10" bestFit="1" customWidth="1"/>
    <col min="2834" max="2834" width="18" style="10" bestFit="1" customWidth="1"/>
    <col min="2835" max="3073" width="9.140625" style="10"/>
    <col min="3074" max="3074" width="36.5703125" style="10" bestFit="1" customWidth="1"/>
    <col min="3075" max="3075" width="21.28515625" style="10" customWidth="1"/>
    <col min="3076" max="3076" width="20.85546875" style="10" bestFit="1" customWidth="1"/>
    <col min="3077" max="3077" width="14.85546875" style="10" bestFit="1" customWidth="1"/>
    <col min="3078" max="3078" width="14.140625" style="10" bestFit="1" customWidth="1"/>
    <col min="3079" max="3080" width="11.42578125" style="10" bestFit="1" customWidth="1"/>
    <col min="3081" max="3084" width="9.5703125" style="10" bestFit="1" customWidth="1"/>
    <col min="3085" max="3085" width="14.42578125" style="10" bestFit="1" customWidth="1"/>
    <col min="3086" max="3089" width="8.42578125" style="10" bestFit="1" customWidth="1"/>
    <col min="3090" max="3090" width="18" style="10" bestFit="1" customWidth="1"/>
    <col min="3091" max="3329" width="9.140625" style="10"/>
    <col min="3330" max="3330" width="36.5703125" style="10" bestFit="1" customWidth="1"/>
    <col min="3331" max="3331" width="21.28515625" style="10" customWidth="1"/>
    <col min="3332" max="3332" width="20.85546875" style="10" bestFit="1" customWidth="1"/>
    <col min="3333" max="3333" width="14.85546875" style="10" bestFit="1" customWidth="1"/>
    <col min="3334" max="3334" width="14.140625" style="10" bestFit="1" customWidth="1"/>
    <col min="3335" max="3336" width="11.42578125" style="10" bestFit="1" customWidth="1"/>
    <col min="3337" max="3340" width="9.5703125" style="10" bestFit="1" customWidth="1"/>
    <col min="3341" max="3341" width="14.42578125" style="10" bestFit="1" customWidth="1"/>
    <col min="3342" max="3345" width="8.42578125" style="10" bestFit="1" customWidth="1"/>
    <col min="3346" max="3346" width="18" style="10" bestFit="1" customWidth="1"/>
    <col min="3347" max="3585" width="9.140625" style="10"/>
    <col min="3586" max="3586" width="36.5703125" style="10" bestFit="1" customWidth="1"/>
    <col min="3587" max="3587" width="21.28515625" style="10" customWidth="1"/>
    <col min="3588" max="3588" width="20.85546875" style="10" bestFit="1" customWidth="1"/>
    <col min="3589" max="3589" width="14.85546875" style="10" bestFit="1" customWidth="1"/>
    <col min="3590" max="3590" width="14.140625" style="10" bestFit="1" customWidth="1"/>
    <col min="3591" max="3592" width="11.42578125" style="10" bestFit="1" customWidth="1"/>
    <col min="3593" max="3596" width="9.5703125" style="10" bestFit="1" customWidth="1"/>
    <col min="3597" max="3597" width="14.42578125" style="10" bestFit="1" customWidth="1"/>
    <col min="3598" max="3601" width="8.42578125" style="10" bestFit="1" customWidth="1"/>
    <col min="3602" max="3602" width="18" style="10" bestFit="1" customWidth="1"/>
    <col min="3603" max="3841" width="9.140625" style="10"/>
    <col min="3842" max="3842" width="36.5703125" style="10" bestFit="1" customWidth="1"/>
    <col min="3843" max="3843" width="21.28515625" style="10" customWidth="1"/>
    <col min="3844" max="3844" width="20.85546875" style="10" bestFit="1" customWidth="1"/>
    <col min="3845" max="3845" width="14.85546875" style="10" bestFit="1" customWidth="1"/>
    <col min="3846" max="3846" width="14.140625" style="10" bestFit="1" customWidth="1"/>
    <col min="3847" max="3848" width="11.42578125" style="10" bestFit="1" customWidth="1"/>
    <col min="3849" max="3852" width="9.5703125" style="10" bestFit="1" customWidth="1"/>
    <col min="3853" max="3853" width="14.42578125" style="10" bestFit="1" customWidth="1"/>
    <col min="3854" max="3857" width="8.42578125" style="10" bestFit="1" customWidth="1"/>
    <col min="3858" max="3858" width="18" style="10" bestFit="1" customWidth="1"/>
    <col min="3859" max="4097" width="9.140625" style="10"/>
    <col min="4098" max="4098" width="36.5703125" style="10" bestFit="1" customWidth="1"/>
    <col min="4099" max="4099" width="21.28515625" style="10" customWidth="1"/>
    <col min="4100" max="4100" width="20.85546875" style="10" bestFit="1" customWidth="1"/>
    <col min="4101" max="4101" width="14.85546875" style="10" bestFit="1" customWidth="1"/>
    <col min="4102" max="4102" width="14.140625" style="10" bestFit="1" customWidth="1"/>
    <col min="4103" max="4104" width="11.42578125" style="10" bestFit="1" customWidth="1"/>
    <col min="4105" max="4108" width="9.5703125" style="10" bestFit="1" customWidth="1"/>
    <col min="4109" max="4109" width="14.42578125" style="10" bestFit="1" customWidth="1"/>
    <col min="4110" max="4113" width="8.42578125" style="10" bestFit="1" customWidth="1"/>
    <col min="4114" max="4114" width="18" style="10" bestFit="1" customWidth="1"/>
    <col min="4115" max="4353" width="9.140625" style="10"/>
    <col min="4354" max="4354" width="36.5703125" style="10" bestFit="1" customWidth="1"/>
    <col min="4355" max="4355" width="21.28515625" style="10" customWidth="1"/>
    <col min="4356" max="4356" width="20.85546875" style="10" bestFit="1" customWidth="1"/>
    <col min="4357" max="4357" width="14.85546875" style="10" bestFit="1" customWidth="1"/>
    <col min="4358" max="4358" width="14.140625" style="10" bestFit="1" customWidth="1"/>
    <col min="4359" max="4360" width="11.42578125" style="10" bestFit="1" customWidth="1"/>
    <col min="4361" max="4364" width="9.5703125" style="10" bestFit="1" customWidth="1"/>
    <col min="4365" max="4365" width="14.42578125" style="10" bestFit="1" customWidth="1"/>
    <col min="4366" max="4369" width="8.42578125" style="10" bestFit="1" customWidth="1"/>
    <col min="4370" max="4370" width="18" style="10" bestFit="1" customWidth="1"/>
    <col min="4371" max="4609" width="9.140625" style="10"/>
    <col min="4610" max="4610" width="36.5703125" style="10" bestFit="1" customWidth="1"/>
    <col min="4611" max="4611" width="21.28515625" style="10" customWidth="1"/>
    <col min="4612" max="4612" width="20.85546875" style="10" bestFit="1" customWidth="1"/>
    <col min="4613" max="4613" width="14.85546875" style="10" bestFit="1" customWidth="1"/>
    <col min="4614" max="4614" width="14.140625" style="10" bestFit="1" customWidth="1"/>
    <col min="4615" max="4616" width="11.42578125" style="10" bestFit="1" customWidth="1"/>
    <col min="4617" max="4620" width="9.5703125" style="10" bestFit="1" customWidth="1"/>
    <col min="4621" max="4621" width="14.42578125" style="10" bestFit="1" customWidth="1"/>
    <col min="4622" max="4625" width="8.42578125" style="10" bestFit="1" customWidth="1"/>
    <col min="4626" max="4626" width="18" style="10" bestFit="1" customWidth="1"/>
    <col min="4627" max="4865" width="9.140625" style="10"/>
    <col min="4866" max="4866" width="36.5703125" style="10" bestFit="1" customWidth="1"/>
    <col min="4867" max="4867" width="21.28515625" style="10" customWidth="1"/>
    <col min="4868" max="4868" width="20.85546875" style="10" bestFit="1" customWidth="1"/>
    <col min="4869" max="4869" width="14.85546875" style="10" bestFit="1" customWidth="1"/>
    <col min="4870" max="4870" width="14.140625" style="10" bestFit="1" customWidth="1"/>
    <col min="4871" max="4872" width="11.42578125" style="10" bestFit="1" customWidth="1"/>
    <col min="4873" max="4876" width="9.5703125" style="10" bestFit="1" customWidth="1"/>
    <col min="4877" max="4877" width="14.42578125" style="10" bestFit="1" customWidth="1"/>
    <col min="4878" max="4881" width="8.42578125" style="10" bestFit="1" customWidth="1"/>
    <col min="4882" max="4882" width="18" style="10" bestFit="1" customWidth="1"/>
    <col min="4883" max="5121" width="9.140625" style="10"/>
    <col min="5122" max="5122" width="36.5703125" style="10" bestFit="1" customWidth="1"/>
    <col min="5123" max="5123" width="21.28515625" style="10" customWidth="1"/>
    <col min="5124" max="5124" width="20.85546875" style="10" bestFit="1" customWidth="1"/>
    <col min="5125" max="5125" width="14.85546875" style="10" bestFit="1" customWidth="1"/>
    <col min="5126" max="5126" width="14.140625" style="10" bestFit="1" customWidth="1"/>
    <col min="5127" max="5128" width="11.42578125" style="10" bestFit="1" customWidth="1"/>
    <col min="5129" max="5132" width="9.5703125" style="10" bestFit="1" customWidth="1"/>
    <col min="5133" max="5133" width="14.42578125" style="10" bestFit="1" customWidth="1"/>
    <col min="5134" max="5137" width="8.42578125" style="10" bestFit="1" customWidth="1"/>
    <col min="5138" max="5138" width="18" style="10" bestFit="1" customWidth="1"/>
    <col min="5139" max="5377" width="9.140625" style="10"/>
    <col min="5378" max="5378" width="36.5703125" style="10" bestFit="1" customWidth="1"/>
    <col min="5379" max="5379" width="21.28515625" style="10" customWidth="1"/>
    <col min="5380" max="5380" width="20.85546875" style="10" bestFit="1" customWidth="1"/>
    <col min="5381" max="5381" width="14.85546875" style="10" bestFit="1" customWidth="1"/>
    <col min="5382" max="5382" width="14.140625" style="10" bestFit="1" customWidth="1"/>
    <col min="5383" max="5384" width="11.42578125" style="10" bestFit="1" customWidth="1"/>
    <col min="5385" max="5388" width="9.5703125" style="10" bestFit="1" customWidth="1"/>
    <col min="5389" max="5389" width="14.42578125" style="10" bestFit="1" customWidth="1"/>
    <col min="5390" max="5393" width="8.42578125" style="10" bestFit="1" customWidth="1"/>
    <col min="5394" max="5394" width="18" style="10" bestFit="1" customWidth="1"/>
    <col min="5395" max="5633" width="9.140625" style="10"/>
    <col min="5634" max="5634" width="36.5703125" style="10" bestFit="1" customWidth="1"/>
    <col min="5635" max="5635" width="21.28515625" style="10" customWidth="1"/>
    <col min="5636" max="5636" width="20.85546875" style="10" bestFit="1" customWidth="1"/>
    <col min="5637" max="5637" width="14.85546875" style="10" bestFit="1" customWidth="1"/>
    <col min="5638" max="5638" width="14.140625" style="10" bestFit="1" customWidth="1"/>
    <col min="5639" max="5640" width="11.42578125" style="10" bestFit="1" customWidth="1"/>
    <col min="5641" max="5644" width="9.5703125" style="10" bestFit="1" customWidth="1"/>
    <col min="5645" max="5645" width="14.42578125" style="10" bestFit="1" customWidth="1"/>
    <col min="5646" max="5649" width="8.42578125" style="10" bestFit="1" customWidth="1"/>
    <col min="5650" max="5650" width="18" style="10" bestFit="1" customWidth="1"/>
    <col min="5651" max="5889" width="9.140625" style="10"/>
    <col min="5890" max="5890" width="36.5703125" style="10" bestFit="1" customWidth="1"/>
    <col min="5891" max="5891" width="21.28515625" style="10" customWidth="1"/>
    <col min="5892" max="5892" width="20.85546875" style="10" bestFit="1" customWidth="1"/>
    <col min="5893" max="5893" width="14.85546875" style="10" bestFit="1" customWidth="1"/>
    <col min="5894" max="5894" width="14.140625" style="10" bestFit="1" customWidth="1"/>
    <col min="5895" max="5896" width="11.42578125" style="10" bestFit="1" customWidth="1"/>
    <col min="5897" max="5900" width="9.5703125" style="10" bestFit="1" customWidth="1"/>
    <col min="5901" max="5901" width="14.42578125" style="10" bestFit="1" customWidth="1"/>
    <col min="5902" max="5905" width="8.42578125" style="10" bestFit="1" customWidth="1"/>
    <col min="5906" max="5906" width="18" style="10" bestFit="1" customWidth="1"/>
    <col min="5907" max="6145" width="9.140625" style="10"/>
    <col min="6146" max="6146" width="36.5703125" style="10" bestFit="1" customWidth="1"/>
    <col min="6147" max="6147" width="21.28515625" style="10" customWidth="1"/>
    <col min="6148" max="6148" width="20.85546875" style="10" bestFit="1" customWidth="1"/>
    <col min="6149" max="6149" width="14.85546875" style="10" bestFit="1" customWidth="1"/>
    <col min="6150" max="6150" width="14.140625" style="10" bestFit="1" customWidth="1"/>
    <col min="6151" max="6152" width="11.42578125" style="10" bestFit="1" customWidth="1"/>
    <col min="6153" max="6156" width="9.5703125" style="10" bestFit="1" customWidth="1"/>
    <col min="6157" max="6157" width="14.42578125" style="10" bestFit="1" customWidth="1"/>
    <col min="6158" max="6161" width="8.42578125" style="10" bestFit="1" customWidth="1"/>
    <col min="6162" max="6162" width="18" style="10" bestFit="1" customWidth="1"/>
    <col min="6163" max="6401" width="9.140625" style="10"/>
    <col min="6402" max="6402" width="36.5703125" style="10" bestFit="1" customWidth="1"/>
    <col min="6403" max="6403" width="21.28515625" style="10" customWidth="1"/>
    <col min="6404" max="6404" width="20.85546875" style="10" bestFit="1" customWidth="1"/>
    <col min="6405" max="6405" width="14.85546875" style="10" bestFit="1" customWidth="1"/>
    <col min="6406" max="6406" width="14.140625" style="10" bestFit="1" customWidth="1"/>
    <col min="6407" max="6408" width="11.42578125" style="10" bestFit="1" customWidth="1"/>
    <col min="6409" max="6412" width="9.5703125" style="10" bestFit="1" customWidth="1"/>
    <col min="6413" max="6413" width="14.42578125" style="10" bestFit="1" customWidth="1"/>
    <col min="6414" max="6417" width="8.42578125" style="10" bestFit="1" customWidth="1"/>
    <col min="6418" max="6418" width="18" style="10" bestFit="1" customWidth="1"/>
    <col min="6419" max="6657" width="9.140625" style="10"/>
    <col min="6658" max="6658" width="36.5703125" style="10" bestFit="1" customWidth="1"/>
    <col min="6659" max="6659" width="21.28515625" style="10" customWidth="1"/>
    <col min="6660" max="6660" width="20.85546875" style="10" bestFit="1" customWidth="1"/>
    <col min="6661" max="6661" width="14.85546875" style="10" bestFit="1" customWidth="1"/>
    <col min="6662" max="6662" width="14.140625" style="10" bestFit="1" customWidth="1"/>
    <col min="6663" max="6664" width="11.42578125" style="10" bestFit="1" customWidth="1"/>
    <col min="6665" max="6668" width="9.5703125" style="10" bestFit="1" customWidth="1"/>
    <col min="6669" max="6669" width="14.42578125" style="10" bestFit="1" customWidth="1"/>
    <col min="6670" max="6673" width="8.42578125" style="10" bestFit="1" customWidth="1"/>
    <col min="6674" max="6674" width="18" style="10" bestFit="1" customWidth="1"/>
    <col min="6675" max="6913" width="9.140625" style="10"/>
    <col min="6914" max="6914" width="36.5703125" style="10" bestFit="1" customWidth="1"/>
    <col min="6915" max="6915" width="21.28515625" style="10" customWidth="1"/>
    <col min="6916" max="6916" width="20.85546875" style="10" bestFit="1" customWidth="1"/>
    <col min="6917" max="6917" width="14.85546875" style="10" bestFit="1" customWidth="1"/>
    <col min="6918" max="6918" width="14.140625" style="10" bestFit="1" customWidth="1"/>
    <col min="6919" max="6920" width="11.42578125" style="10" bestFit="1" customWidth="1"/>
    <col min="6921" max="6924" width="9.5703125" style="10" bestFit="1" customWidth="1"/>
    <col min="6925" max="6925" width="14.42578125" style="10" bestFit="1" customWidth="1"/>
    <col min="6926" max="6929" width="8.42578125" style="10" bestFit="1" customWidth="1"/>
    <col min="6930" max="6930" width="18" style="10" bestFit="1" customWidth="1"/>
    <col min="6931" max="7169" width="9.140625" style="10"/>
    <col min="7170" max="7170" width="36.5703125" style="10" bestFit="1" customWidth="1"/>
    <col min="7171" max="7171" width="21.28515625" style="10" customWidth="1"/>
    <col min="7172" max="7172" width="20.85546875" style="10" bestFit="1" customWidth="1"/>
    <col min="7173" max="7173" width="14.85546875" style="10" bestFit="1" customWidth="1"/>
    <col min="7174" max="7174" width="14.140625" style="10" bestFit="1" customWidth="1"/>
    <col min="7175" max="7176" width="11.42578125" style="10" bestFit="1" customWidth="1"/>
    <col min="7177" max="7180" width="9.5703125" style="10" bestFit="1" customWidth="1"/>
    <col min="7181" max="7181" width="14.42578125" style="10" bestFit="1" customWidth="1"/>
    <col min="7182" max="7185" width="8.42578125" style="10" bestFit="1" customWidth="1"/>
    <col min="7186" max="7186" width="18" style="10" bestFit="1" customWidth="1"/>
    <col min="7187" max="7425" width="9.140625" style="10"/>
    <col min="7426" max="7426" width="36.5703125" style="10" bestFit="1" customWidth="1"/>
    <col min="7427" max="7427" width="21.28515625" style="10" customWidth="1"/>
    <col min="7428" max="7428" width="20.85546875" style="10" bestFit="1" customWidth="1"/>
    <col min="7429" max="7429" width="14.85546875" style="10" bestFit="1" customWidth="1"/>
    <col min="7430" max="7430" width="14.140625" style="10" bestFit="1" customWidth="1"/>
    <col min="7431" max="7432" width="11.42578125" style="10" bestFit="1" customWidth="1"/>
    <col min="7433" max="7436" width="9.5703125" style="10" bestFit="1" customWidth="1"/>
    <col min="7437" max="7437" width="14.42578125" style="10" bestFit="1" customWidth="1"/>
    <col min="7438" max="7441" width="8.42578125" style="10" bestFit="1" customWidth="1"/>
    <col min="7442" max="7442" width="18" style="10" bestFit="1" customWidth="1"/>
    <col min="7443" max="7681" width="9.140625" style="10"/>
    <col min="7682" max="7682" width="36.5703125" style="10" bestFit="1" customWidth="1"/>
    <col min="7683" max="7683" width="21.28515625" style="10" customWidth="1"/>
    <col min="7684" max="7684" width="20.85546875" style="10" bestFit="1" customWidth="1"/>
    <col min="7685" max="7685" width="14.85546875" style="10" bestFit="1" customWidth="1"/>
    <col min="7686" max="7686" width="14.140625" style="10" bestFit="1" customWidth="1"/>
    <col min="7687" max="7688" width="11.42578125" style="10" bestFit="1" customWidth="1"/>
    <col min="7689" max="7692" width="9.5703125" style="10" bestFit="1" customWidth="1"/>
    <col min="7693" max="7693" width="14.42578125" style="10" bestFit="1" customWidth="1"/>
    <col min="7694" max="7697" width="8.42578125" style="10" bestFit="1" customWidth="1"/>
    <col min="7698" max="7698" width="18" style="10" bestFit="1" customWidth="1"/>
    <col min="7699" max="7937" width="9.140625" style="10"/>
    <col min="7938" max="7938" width="36.5703125" style="10" bestFit="1" customWidth="1"/>
    <col min="7939" max="7939" width="21.28515625" style="10" customWidth="1"/>
    <col min="7940" max="7940" width="20.85546875" style="10" bestFit="1" customWidth="1"/>
    <col min="7941" max="7941" width="14.85546875" style="10" bestFit="1" customWidth="1"/>
    <col min="7942" max="7942" width="14.140625" style="10" bestFit="1" customWidth="1"/>
    <col min="7943" max="7944" width="11.42578125" style="10" bestFit="1" customWidth="1"/>
    <col min="7945" max="7948" width="9.5703125" style="10" bestFit="1" customWidth="1"/>
    <col min="7949" max="7949" width="14.42578125" style="10" bestFit="1" customWidth="1"/>
    <col min="7950" max="7953" width="8.42578125" style="10" bestFit="1" customWidth="1"/>
    <col min="7954" max="7954" width="18" style="10" bestFit="1" customWidth="1"/>
    <col min="7955" max="8193" width="9.140625" style="10"/>
    <col min="8194" max="8194" width="36.5703125" style="10" bestFit="1" customWidth="1"/>
    <col min="8195" max="8195" width="21.28515625" style="10" customWidth="1"/>
    <col min="8196" max="8196" width="20.85546875" style="10" bestFit="1" customWidth="1"/>
    <col min="8197" max="8197" width="14.85546875" style="10" bestFit="1" customWidth="1"/>
    <col min="8198" max="8198" width="14.140625" style="10" bestFit="1" customWidth="1"/>
    <col min="8199" max="8200" width="11.42578125" style="10" bestFit="1" customWidth="1"/>
    <col min="8201" max="8204" width="9.5703125" style="10" bestFit="1" customWidth="1"/>
    <col min="8205" max="8205" width="14.42578125" style="10" bestFit="1" customWidth="1"/>
    <col min="8206" max="8209" width="8.42578125" style="10" bestFit="1" customWidth="1"/>
    <col min="8210" max="8210" width="18" style="10" bestFit="1" customWidth="1"/>
    <col min="8211" max="8449" width="9.140625" style="10"/>
    <col min="8450" max="8450" width="36.5703125" style="10" bestFit="1" customWidth="1"/>
    <col min="8451" max="8451" width="21.28515625" style="10" customWidth="1"/>
    <col min="8452" max="8452" width="20.85546875" style="10" bestFit="1" customWidth="1"/>
    <col min="8453" max="8453" width="14.85546875" style="10" bestFit="1" customWidth="1"/>
    <col min="8454" max="8454" width="14.140625" style="10" bestFit="1" customWidth="1"/>
    <col min="8455" max="8456" width="11.42578125" style="10" bestFit="1" customWidth="1"/>
    <col min="8457" max="8460" width="9.5703125" style="10" bestFit="1" customWidth="1"/>
    <col min="8461" max="8461" width="14.42578125" style="10" bestFit="1" customWidth="1"/>
    <col min="8462" max="8465" width="8.42578125" style="10" bestFit="1" customWidth="1"/>
    <col min="8466" max="8466" width="18" style="10" bestFit="1" customWidth="1"/>
    <col min="8467" max="8705" width="9.140625" style="10"/>
    <col min="8706" max="8706" width="36.5703125" style="10" bestFit="1" customWidth="1"/>
    <col min="8707" max="8707" width="21.28515625" style="10" customWidth="1"/>
    <col min="8708" max="8708" width="20.85546875" style="10" bestFit="1" customWidth="1"/>
    <col min="8709" max="8709" width="14.85546875" style="10" bestFit="1" customWidth="1"/>
    <col min="8710" max="8710" width="14.140625" style="10" bestFit="1" customWidth="1"/>
    <col min="8711" max="8712" width="11.42578125" style="10" bestFit="1" customWidth="1"/>
    <col min="8713" max="8716" width="9.5703125" style="10" bestFit="1" customWidth="1"/>
    <col min="8717" max="8717" width="14.42578125" style="10" bestFit="1" customWidth="1"/>
    <col min="8718" max="8721" width="8.42578125" style="10" bestFit="1" customWidth="1"/>
    <col min="8722" max="8722" width="18" style="10" bestFit="1" customWidth="1"/>
    <col min="8723" max="8961" width="9.140625" style="10"/>
    <col min="8962" max="8962" width="36.5703125" style="10" bestFit="1" customWidth="1"/>
    <col min="8963" max="8963" width="21.28515625" style="10" customWidth="1"/>
    <col min="8964" max="8964" width="20.85546875" style="10" bestFit="1" customWidth="1"/>
    <col min="8965" max="8965" width="14.85546875" style="10" bestFit="1" customWidth="1"/>
    <col min="8966" max="8966" width="14.140625" style="10" bestFit="1" customWidth="1"/>
    <col min="8967" max="8968" width="11.42578125" style="10" bestFit="1" customWidth="1"/>
    <col min="8969" max="8972" width="9.5703125" style="10" bestFit="1" customWidth="1"/>
    <col min="8973" max="8973" width="14.42578125" style="10" bestFit="1" customWidth="1"/>
    <col min="8974" max="8977" width="8.42578125" style="10" bestFit="1" customWidth="1"/>
    <col min="8978" max="8978" width="18" style="10" bestFit="1" customWidth="1"/>
    <col min="8979" max="9217" width="9.140625" style="10"/>
    <col min="9218" max="9218" width="36.5703125" style="10" bestFit="1" customWidth="1"/>
    <col min="9219" max="9219" width="21.28515625" style="10" customWidth="1"/>
    <col min="9220" max="9220" width="20.85546875" style="10" bestFit="1" customWidth="1"/>
    <col min="9221" max="9221" width="14.85546875" style="10" bestFit="1" customWidth="1"/>
    <col min="9222" max="9222" width="14.140625" style="10" bestFit="1" customWidth="1"/>
    <col min="9223" max="9224" width="11.42578125" style="10" bestFit="1" customWidth="1"/>
    <col min="9225" max="9228" width="9.5703125" style="10" bestFit="1" customWidth="1"/>
    <col min="9229" max="9229" width="14.42578125" style="10" bestFit="1" customWidth="1"/>
    <col min="9230" max="9233" width="8.42578125" style="10" bestFit="1" customWidth="1"/>
    <col min="9234" max="9234" width="18" style="10" bestFit="1" customWidth="1"/>
    <col min="9235" max="9473" width="9.140625" style="10"/>
    <col min="9474" max="9474" width="36.5703125" style="10" bestFit="1" customWidth="1"/>
    <col min="9475" max="9475" width="21.28515625" style="10" customWidth="1"/>
    <col min="9476" max="9476" width="20.85546875" style="10" bestFit="1" customWidth="1"/>
    <col min="9477" max="9477" width="14.85546875" style="10" bestFit="1" customWidth="1"/>
    <col min="9478" max="9478" width="14.140625" style="10" bestFit="1" customWidth="1"/>
    <col min="9479" max="9480" width="11.42578125" style="10" bestFit="1" customWidth="1"/>
    <col min="9481" max="9484" width="9.5703125" style="10" bestFit="1" customWidth="1"/>
    <col min="9485" max="9485" width="14.42578125" style="10" bestFit="1" customWidth="1"/>
    <col min="9486" max="9489" width="8.42578125" style="10" bestFit="1" customWidth="1"/>
    <col min="9490" max="9490" width="18" style="10" bestFit="1" customWidth="1"/>
    <col min="9491" max="9729" width="9.140625" style="10"/>
    <col min="9730" max="9730" width="36.5703125" style="10" bestFit="1" customWidth="1"/>
    <col min="9731" max="9731" width="21.28515625" style="10" customWidth="1"/>
    <col min="9732" max="9732" width="20.85546875" style="10" bestFit="1" customWidth="1"/>
    <col min="9733" max="9733" width="14.85546875" style="10" bestFit="1" customWidth="1"/>
    <col min="9734" max="9734" width="14.140625" style="10" bestFit="1" customWidth="1"/>
    <col min="9735" max="9736" width="11.42578125" style="10" bestFit="1" customWidth="1"/>
    <col min="9737" max="9740" width="9.5703125" style="10" bestFit="1" customWidth="1"/>
    <col min="9741" max="9741" width="14.42578125" style="10" bestFit="1" customWidth="1"/>
    <col min="9742" max="9745" width="8.42578125" style="10" bestFit="1" customWidth="1"/>
    <col min="9746" max="9746" width="18" style="10" bestFit="1" customWidth="1"/>
    <col min="9747" max="9985" width="9.140625" style="10"/>
    <col min="9986" max="9986" width="36.5703125" style="10" bestFit="1" customWidth="1"/>
    <col min="9987" max="9987" width="21.28515625" style="10" customWidth="1"/>
    <col min="9988" max="9988" width="20.85546875" style="10" bestFit="1" customWidth="1"/>
    <col min="9989" max="9989" width="14.85546875" style="10" bestFit="1" customWidth="1"/>
    <col min="9990" max="9990" width="14.140625" style="10" bestFit="1" customWidth="1"/>
    <col min="9991" max="9992" width="11.42578125" style="10" bestFit="1" customWidth="1"/>
    <col min="9993" max="9996" width="9.5703125" style="10" bestFit="1" customWidth="1"/>
    <col min="9997" max="9997" width="14.42578125" style="10" bestFit="1" customWidth="1"/>
    <col min="9998" max="10001" width="8.42578125" style="10" bestFit="1" customWidth="1"/>
    <col min="10002" max="10002" width="18" style="10" bestFit="1" customWidth="1"/>
    <col min="10003" max="10241" width="9.140625" style="10"/>
    <col min="10242" max="10242" width="36.5703125" style="10" bestFit="1" customWidth="1"/>
    <col min="10243" max="10243" width="21.28515625" style="10" customWidth="1"/>
    <col min="10244" max="10244" width="20.85546875" style="10" bestFit="1" customWidth="1"/>
    <col min="10245" max="10245" width="14.85546875" style="10" bestFit="1" customWidth="1"/>
    <col min="10246" max="10246" width="14.140625" style="10" bestFit="1" customWidth="1"/>
    <col min="10247" max="10248" width="11.42578125" style="10" bestFit="1" customWidth="1"/>
    <col min="10249" max="10252" width="9.5703125" style="10" bestFit="1" customWidth="1"/>
    <col min="10253" max="10253" width="14.42578125" style="10" bestFit="1" customWidth="1"/>
    <col min="10254" max="10257" width="8.42578125" style="10" bestFit="1" customWidth="1"/>
    <col min="10258" max="10258" width="18" style="10" bestFit="1" customWidth="1"/>
    <col min="10259" max="10497" width="9.140625" style="10"/>
    <col min="10498" max="10498" width="36.5703125" style="10" bestFit="1" customWidth="1"/>
    <col min="10499" max="10499" width="21.28515625" style="10" customWidth="1"/>
    <col min="10500" max="10500" width="20.85546875" style="10" bestFit="1" customWidth="1"/>
    <col min="10501" max="10501" width="14.85546875" style="10" bestFit="1" customWidth="1"/>
    <col min="10502" max="10502" width="14.140625" style="10" bestFit="1" customWidth="1"/>
    <col min="10503" max="10504" width="11.42578125" style="10" bestFit="1" customWidth="1"/>
    <col min="10505" max="10508" width="9.5703125" style="10" bestFit="1" customWidth="1"/>
    <col min="10509" max="10509" width="14.42578125" style="10" bestFit="1" customWidth="1"/>
    <col min="10510" max="10513" width="8.42578125" style="10" bestFit="1" customWidth="1"/>
    <col min="10514" max="10514" width="18" style="10" bestFit="1" customWidth="1"/>
    <col min="10515" max="10753" width="9.140625" style="10"/>
    <col min="10754" max="10754" width="36.5703125" style="10" bestFit="1" customWidth="1"/>
    <col min="10755" max="10755" width="21.28515625" style="10" customWidth="1"/>
    <col min="10756" max="10756" width="20.85546875" style="10" bestFit="1" customWidth="1"/>
    <col min="10757" max="10757" width="14.85546875" style="10" bestFit="1" customWidth="1"/>
    <col min="10758" max="10758" width="14.140625" style="10" bestFit="1" customWidth="1"/>
    <col min="10759" max="10760" width="11.42578125" style="10" bestFit="1" customWidth="1"/>
    <col min="10761" max="10764" width="9.5703125" style="10" bestFit="1" customWidth="1"/>
    <col min="10765" max="10765" width="14.42578125" style="10" bestFit="1" customWidth="1"/>
    <col min="10766" max="10769" width="8.42578125" style="10" bestFit="1" customWidth="1"/>
    <col min="10770" max="10770" width="18" style="10" bestFit="1" customWidth="1"/>
    <col min="10771" max="11009" width="9.140625" style="10"/>
    <col min="11010" max="11010" width="36.5703125" style="10" bestFit="1" customWidth="1"/>
    <col min="11011" max="11011" width="21.28515625" style="10" customWidth="1"/>
    <col min="11012" max="11012" width="20.85546875" style="10" bestFit="1" customWidth="1"/>
    <col min="11013" max="11013" width="14.85546875" style="10" bestFit="1" customWidth="1"/>
    <col min="11014" max="11014" width="14.140625" style="10" bestFit="1" customWidth="1"/>
    <col min="11015" max="11016" width="11.42578125" style="10" bestFit="1" customWidth="1"/>
    <col min="11017" max="11020" width="9.5703125" style="10" bestFit="1" customWidth="1"/>
    <col min="11021" max="11021" width="14.42578125" style="10" bestFit="1" customWidth="1"/>
    <col min="11022" max="11025" width="8.42578125" style="10" bestFit="1" customWidth="1"/>
    <col min="11026" max="11026" width="18" style="10" bestFit="1" customWidth="1"/>
    <col min="11027" max="11265" width="9.140625" style="10"/>
    <col min="11266" max="11266" width="36.5703125" style="10" bestFit="1" customWidth="1"/>
    <col min="11267" max="11267" width="21.28515625" style="10" customWidth="1"/>
    <col min="11268" max="11268" width="20.85546875" style="10" bestFit="1" customWidth="1"/>
    <col min="11269" max="11269" width="14.85546875" style="10" bestFit="1" customWidth="1"/>
    <col min="11270" max="11270" width="14.140625" style="10" bestFit="1" customWidth="1"/>
    <col min="11271" max="11272" width="11.42578125" style="10" bestFit="1" customWidth="1"/>
    <col min="11273" max="11276" width="9.5703125" style="10" bestFit="1" customWidth="1"/>
    <col min="11277" max="11277" width="14.42578125" style="10" bestFit="1" customWidth="1"/>
    <col min="11278" max="11281" width="8.42578125" style="10" bestFit="1" customWidth="1"/>
    <col min="11282" max="11282" width="18" style="10" bestFit="1" customWidth="1"/>
    <col min="11283" max="11521" width="9.140625" style="10"/>
    <col min="11522" max="11522" width="36.5703125" style="10" bestFit="1" customWidth="1"/>
    <col min="11523" max="11523" width="21.28515625" style="10" customWidth="1"/>
    <col min="11524" max="11524" width="20.85546875" style="10" bestFit="1" customWidth="1"/>
    <col min="11525" max="11525" width="14.85546875" style="10" bestFit="1" customWidth="1"/>
    <col min="11526" max="11526" width="14.140625" style="10" bestFit="1" customWidth="1"/>
    <col min="11527" max="11528" width="11.42578125" style="10" bestFit="1" customWidth="1"/>
    <col min="11529" max="11532" width="9.5703125" style="10" bestFit="1" customWidth="1"/>
    <col min="11533" max="11533" width="14.42578125" style="10" bestFit="1" customWidth="1"/>
    <col min="11534" max="11537" width="8.42578125" style="10" bestFit="1" customWidth="1"/>
    <col min="11538" max="11538" width="18" style="10" bestFit="1" customWidth="1"/>
    <col min="11539" max="11777" width="9.140625" style="10"/>
    <col min="11778" max="11778" width="36.5703125" style="10" bestFit="1" customWidth="1"/>
    <col min="11779" max="11779" width="21.28515625" style="10" customWidth="1"/>
    <col min="11780" max="11780" width="20.85546875" style="10" bestFit="1" customWidth="1"/>
    <col min="11781" max="11781" width="14.85546875" style="10" bestFit="1" customWidth="1"/>
    <col min="11782" max="11782" width="14.140625" style="10" bestFit="1" customWidth="1"/>
    <col min="11783" max="11784" width="11.42578125" style="10" bestFit="1" customWidth="1"/>
    <col min="11785" max="11788" width="9.5703125" style="10" bestFit="1" customWidth="1"/>
    <col min="11789" max="11789" width="14.42578125" style="10" bestFit="1" customWidth="1"/>
    <col min="11790" max="11793" width="8.42578125" style="10" bestFit="1" customWidth="1"/>
    <col min="11794" max="11794" width="18" style="10" bestFit="1" customWidth="1"/>
    <col min="11795" max="12033" width="9.140625" style="10"/>
    <col min="12034" max="12034" width="36.5703125" style="10" bestFit="1" customWidth="1"/>
    <col min="12035" max="12035" width="21.28515625" style="10" customWidth="1"/>
    <col min="12036" max="12036" width="20.85546875" style="10" bestFit="1" customWidth="1"/>
    <col min="12037" max="12037" width="14.85546875" style="10" bestFit="1" customWidth="1"/>
    <col min="12038" max="12038" width="14.140625" style="10" bestFit="1" customWidth="1"/>
    <col min="12039" max="12040" width="11.42578125" style="10" bestFit="1" customWidth="1"/>
    <col min="12041" max="12044" width="9.5703125" style="10" bestFit="1" customWidth="1"/>
    <col min="12045" max="12045" width="14.42578125" style="10" bestFit="1" customWidth="1"/>
    <col min="12046" max="12049" width="8.42578125" style="10" bestFit="1" customWidth="1"/>
    <col min="12050" max="12050" width="18" style="10" bestFit="1" customWidth="1"/>
    <col min="12051" max="12289" width="9.140625" style="10"/>
    <col min="12290" max="12290" width="36.5703125" style="10" bestFit="1" customWidth="1"/>
    <col min="12291" max="12291" width="21.28515625" style="10" customWidth="1"/>
    <col min="12292" max="12292" width="20.85546875" style="10" bestFit="1" customWidth="1"/>
    <col min="12293" max="12293" width="14.85546875" style="10" bestFit="1" customWidth="1"/>
    <col min="12294" max="12294" width="14.140625" style="10" bestFit="1" customWidth="1"/>
    <col min="12295" max="12296" width="11.42578125" style="10" bestFit="1" customWidth="1"/>
    <col min="12297" max="12300" width="9.5703125" style="10" bestFit="1" customWidth="1"/>
    <col min="12301" max="12301" width="14.42578125" style="10" bestFit="1" customWidth="1"/>
    <col min="12302" max="12305" width="8.42578125" style="10" bestFit="1" customWidth="1"/>
    <col min="12306" max="12306" width="18" style="10" bestFit="1" customWidth="1"/>
    <col min="12307" max="12545" width="9.140625" style="10"/>
    <col min="12546" max="12546" width="36.5703125" style="10" bestFit="1" customWidth="1"/>
    <col min="12547" max="12547" width="21.28515625" style="10" customWidth="1"/>
    <col min="12548" max="12548" width="20.85546875" style="10" bestFit="1" customWidth="1"/>
    <col min="12549" max="12549" width="14.85546875" style="10" bestFit="1" customWidth="1"/>
    <col min="12550" max="12550" width="14.140625" style="10" bestFit="1" customWidth="1"/>
    <col min="12551" max="12552" width="11.42578125" style="10" bestFit="1" customWidth="1"/>
    <col min="12553" max="12556" width="9.5703125" style="10" bestFit="1" customWidth="1"/>
    <col min="12557" max="12557" width="14.42578125" style="10" bestFit="1" customWidth="1"/>
    <col min="12558" max="12561" width="8.42578125" style="10" bestFit="1" customWidth="1"/>
    <col min="12562" max="12562" width="18" style="10" bestFit="1" customWidth="1"/>
    <col min="12563" max="12801" width="9.140625" style="10"/>
    <col min="12802" max="12802" width="36.5703125" style="10" bestFit="1" customWidth="1"/>
    <col min="12803" max="12803" width="21.28515625" style="10" customWidth="1"/>
    <col min="12804" max="12804" width="20.85546875" style="10" bestFit="1" customWidth="1"/>
    <col min="12805" max="12805" width="14.85546875" style="10" bestFit="1" customWidth="1"/>
    <col min="12806" max="12806" width="14.140625" style="10" bestFit="1" customWidth="1"/>
    <col min="12807" max="12808" width="11.42578125" style="10" bestFit="1" customWidth="1"/>
    <col min="12809" max="12812" width="9.5703125" style="10" bestFit="1" customWidth="1"/>
    <col min="12813" max="12813" width="14.42578125" style="10" bestFit="1" customWidth="1"/>
    <col min="12814" max="12817" width="8.42578125" style="10" bestFit="1" customWidth="1"/>
    <col min="12818" max="12818" width="18" style="10" bestFit="1" customWidth="1"/>
    <col min="12819" max="13057" width="9.140625" style="10"/>
    <col min="13058" max="13058" width="36.5703125" style="10" bestFit="1" customWidth="1"/>
    <col min="13059" max="13059" width="21.28515625" style="10" customWidth="1"/>
    <col min="13060" max="13060" width="20.85546875" style="10" bestFit="1" customWidth="1"/>
    <col min="13061" max="13061" width="14.85546875" style="10" bestFit="1" customWidth="1"/>
    <col min="13062" max="13062" width="14.140625" style="10" bestFit="1" customWidth="1"/>
    <col min="13063" max="13064" width="11.42578125" style="10" bestFit="1" customWidth="1"/>
    <col min="13065" max="13068" width="9.5703125" style="10" bestFit="1" customWidth="1"/>
    <col min="13069" max="13069" width="14.42578125" style="10" bestFit="1" customWidth="1"/>
    <col min="13070" max="13073" width="8.42578125" style="10" bestFit="1" customWidth="1"/>
    <col min="13074" max="13074" width="18" style="10" bestFit="1" customWidth="1"/>
    <col min="13075" max="13313" width="9.140625" style="10"/>
    <col min="13314" max="13314" width="36.5703125" style="10" bestFit="1" customWidth="1"/>
    <col min="13315" max="13315" width="21.28515625" style="10" customWidth="1"/>
    <col min="13316" max="13316" width="20.85546875" style="10" bestFit="1" customWidth="1"/>
    <col min="13317" max="13317" width="14.85546875" style="10" bestFit="1" customWidth="1"/>
    <col min="13318" max="13318" width="14.140625" style="10" bestFit="1" customWidth="1"/>
    <col min="13319" max="13320" width="11.42578125" style="10" bestFit="1" customWidth="1"/>
    <col min="13321" max="13324" width="9.5703125" style="10" bestFit="1" customWidth="1"/>
    <col min="13325" max="13325" width="14.42578125" style="10" bestFit="1" customWidth="1"/>
    <col min="13326" max="13329" width="8.42578125" style="10" bestFit="1" customWidth="1"/>
    <col min="13330" max="13330" width="18" style="10" bestFit="1" customWidth="1"/>
    <col min="13331" max="13569" width="9.140625" style="10"/>
    <col min="13570" max="13570" width="36.5703125" style="10" bestFit="1" customWidth="1"/>
    <col min="13571" max="13571" width="21.28515625" style="10" customWidth="1"/>
    <col min="13572" max="13572" width="20.85546875" style="10" bestFit="1" customWidth="1"/>
    <col min="13573" max="13573" width="14.85546875" style="10" bestFit="1" customWidth="1"/>
    <col min="13574" max="13574" width="14.140625" style="10" bestFit="1" customWidth="1"/>
    <col min="13575" max="13576" width="11.42578125" style="10" bestFit="1" customWidth="1"/>
    <col min="13577" max="13580" width="9.5703125" style="10" bestFit="1" customWidth="1"/>
    <col min="13581" max="13581" width="14.42578125" style="10" bestFit="1" customWidth="1"/>
    <col min="13582" max="13585" width="8.42578125" style="10" bestFit="1" customWidth="1"/>
    <col min="13586" max="13586" width="18" style="10" bestFit="1" customWidth="1"/>
    <col min="13587" max="13825" width="9.140625" style="10"/>
    <col min="13826" max="13826" width="36.5703125" style="10" bestFit="1" customWidth="1"/>
    <col min="13827" max="13827" width="21.28515625" style="10" customWidth="1"/>
    <col min="13828" max="13828" width="20.85546875" style="10" bestFit="1" customWidth="1"/>
    <col min="13829" max="13829" width="14.85546875" style="10" bestFit="1" customWidth="1"/>
    <col min="13830" max="13830" width="14.140625" style="10" bestFit="1" customWidth="1"/>
    <col min="13831" max="13832" width="11.42578125" style="10" bestFit="1" customWidth="1"/>
    <col min="13833" max="13836" width="9.5703125" style="10" bestFit="1" customWidth="1"/>
    <col min="13837" max="13837" width="14.42578125" style="10" bestFit="1" customWidth="1"/>
    <col min="13838" max="13841" width="8.42578125" style="10" bestFit="1" customWidth="1"/>
    <col min="13842" max="13842" width="18" style="10" bestFit="1" customWidth="1"/>
    <col min="13843" max="14081" width="9.140625" style="10"/>
    <col min="14082" max="14082" width="36.5703125" style="10" bestFit="1" customWidth="1"/>
    <col min="14083" max="14083" width="21.28515625" style="10" customWidth="1"/>
    <col min="14084" max="14084" width="20.85546875" style="10" bestFit="1" customWidth="1"/>
    <col min="14085" max="14085" width="14.85546875" style="10" bestFit="1" customWidth="1"/>
    <col min="14086" max="14086" width="14.140625" style="10" bestFit="1" customWidth="1"/>
    <col min="14087" max="14088" width="11.42578125" style="10" bestFit="1" customWidth="1"/>
    <col min="14089" max="14092" width="9.5703125" style="10" bestFit="1" customWidth="1"/>
    <col min="14093" max="14093" width="14.42578125" style="10" bestFit="1" customWidth="1"/>
    <col min="14094" max="14097" width="8.42578125" style="10" bestFit="1" customWidth="1"/>
    <col min="14098" max="14098" width="18" style="10" bestFit="1" customWidth="1"/>
    <col min="14099" max="14337" width="9.140625" style="10"/>
    <col min="14338" max="14338" width="36.5703125" style="10" bestFit="1" customWidth="1"/>
    <col min="14339" max="14339" width="21.28515625" style="10" customWidth="1"/>
    <col min="14340" max="14340" width="20.85546875" style="10" bestFit="1" customWidth="1"/>
    <col min="14341" max="14341" width="14.85546875" style="10" bestFit="1" customWidth="1"/>
    <col min="14342" max="14342" width="14.140625" style="10" bestFit="1" customWidth="1"/>
    <col min="14343" max="14344" width="11.42578125" style="10" bestFit="1" customWidth="1"/>
    <col min="14345" max="14348" width="9.5703125" style="10" bestFit="1" customWidth="1"/>
    <col min="14349" max="14349" width="14.42578125" style="10" bestFit="1" customWidth="1"/>
    <col min="14350" max="14353" width="8.42578125" style="10" bestFit="1" customWidth="1"/>
    <col min="14354" max="14354" width="18" style="10" bestFit="1" customWidth="1"/>
    <col min="14355" max="14593" width="9.140625" style="10"/>
    <col min="14594" max="14594" width="36.5703125" style="10" bestFit="1" customWidth="1"/>
    <col min="14595" max="14595" width="21.28515625" style="10" customWidth="1"/>
    <col min="14596" max="14596" width="20.85546875" style="10" bestFit="1" customWidth="1"/>
    <col min="14597" max="14597" width="14.85546875" style="10" bestFit="1" customWidth="1"/>
    <col min="14598" max="14598" width="14.140625" style="10" bestFit="1" customWidth="1"/>
    <col min="14599" max="14600" width="11.42578125" style="10" bestFit="1" customWidth="1"/>
    <col min="14601" max="14604" width="9.5703125" style="10" bestFit="1" customWidth="1"/>
    <col min="14605" max="14605" width="14.42578125" style="10" bestFit="1" customWidth="1"/>
    <col min="14606" max="14609" width="8.42578125" style="10" bestFit="1" customWidth="1"/>
    <col min="14610" max="14610" width="18" style="10" bestFit="1" customWidth="1"/>
    <col min="14611" max="14849" width="9.140625" style="10"/>
    <col min="14850" max="14850" width="36.5703125" style="10" bestFit="1" customWidth="1"/>
    <col min="14851" max="14851" width="21.28515625" style="10" customWidth="1"/>
    <col min="14852" max="14852" width="20.85546875" style="10" bestFit="1" customWidth="1"/>
    <col min="14853" max="14853" width="14.85546875" style="10" bestFit="1" customWidth="1"/>
    <col min="14854" max="14854" width="14.140625" style="10" bestFit="1" customWidth="1"/>
    <col min="14855" max="14856" width="11.42578125" style="10" bestFit="1" customWidth="1"/>
    <col min="14857" max="14860" width="9.5703125" style="10" bestFit="1" customWidth="1"/>
    <col min="14861" max="14861" width="14.42578125" style="10" bestFit="1" customWidth="1"/>
    <col min="14862" max="14865" width="8.42578125" style="10" bestFit="1" customWidth="1"/>
    <col min="14866" max="14866" width="18" style="10" bestFit="1" customWidth="1"/>
    <col min="14867" max="15105" width="9.140625" style="10"/>
    <col min="15106" max="15106" width="36.5703125" style="10" bestFit="1" customWidth="1"/>
    <col min="15107" max="15107" width="21.28515625" style="10" customWidth="1"/>
    <col min="15108" max="15108" width="20.85546875" style="10" bestFit="1" customWidth="1"/>
    <col min="15109" max="15109" width="14.85546875" style="10" bestFit="1" customWidth="1"/>
    <col min="15110" max="15110" width="14.140625" style="10" bestFit="1" customWidth="1"/>
    <col min="15111" max="15112" width="11.42578125" style="10" bestFit="1" customWidth="1"/>
    <col min="15113" max="15116" width="9.5703125" style="10" bestFit="1" customWidth="1"/>
    <col min="15117" max="15117" width="14.42578125" style="10" bestFit="1" customWidth="1"/>
    <col min="15118" max="15121" width="8.42578125" style="10" bestFit="1" customWidth="1"/>
    <col min="15122" max="15122" width="18" style="10" bestFit="1" customWidth="1"/>
    <col min="15123" max="15361" width="9.140625" style="10"/>
    <col min="15362" max="15362" width="36.5703125" style="10" bestFit="1" customWidth="1"/>
    <col min="15363" max="15363" width="21.28515625" style="10" customWidth="1"/>
    <col min="15364" max="15364" width="20.85546875" style="10" bestFit="1" customWidth="1"/>
    <col min="15365" max="15365" width="14.85546875" style="10" bestFit="1" customWidth="1"/>
    <col min="15366" max="15366" width="14.140625" style="10" bestFit="1" customWidth="1"/>
    <col min="15367" max="15368" width="11.42578125" style="10" bestFit="1" customWidth="1"/>
    <col min="15369" max="15372" width="9.5703125" style="10" bestFit="1" customWidth="1"/>
    <col min="15373" max="15373" width="14.42578125" style="10" bestFit="1" customWidth="1"/>
    <col min="15374" max="15377" width="8.42578125" style="10" bestFit="1" customWidth="1"/>
    <col min="15378" max="15378" width="18" style="10" bestFit="1" customWidth="1"/>
    <col min="15379" max="15617" width="9.140625" style="10"/>
    <col min="15618" max="15618" width="36.5703125" style="10" bestFit="1" customWidth="1"/>
    <col min="15619" max="15619" width="21.28515625" style="10" customWidth="1"/>
    <col min="15620" max="15620" width="20.85546875" style="10" bestFit="1" customWidth="1"/>
    <col min="15621" max="15621" width="14.85546875" style="10" bestFit="1" customWidth="1"/>
    <col min="15622" max="15622" width="14.140625" style="10" bestFit="1" customWidth="1"/>
    <col min="15623" max="15624" width="11.42578125" style="10" bestFit="1" customWidth="1"/>
    <col min="15625" max="15628" width="9.5703125" style="10" bestFit="1" customWidth="1"/>
    <col min="15629" max="15629" width="14.42578125" style="10" bestFit="1" customWidth="1"/>
    <col min="15630" max="15633" width="8.42578125" style="10" bestFit="1" customWidth="1"/>
    <col min="15634" max="15634" width="18" style="10" bestFit="1" customWidth="1"/>
    <col min="15635" max="15873" width="9.140625" style="10"/>
    <col min="15874" max="15874" width="36.5703125" style="10" bestFit="1" customWidth="1"/>
    <col min="15875" max="15875" width="21.28515625" style="10" customWidth="1"/>
    <col min="15876" max="15876" width="20.85546875" style="10" bestFit="1" customWidth="1"/>
    <col min="15877" max="15877" width="14.85546875" style="10" bestFit="1" customWidth="1"/>
    <col min="15878" max="15878" width="14.140625" style="10" bestFit="1" customWidth="1"/>
    <col min="15879" max="15880" width="11.42578125" style="10" bestFit="1" customWidth="1"/>
    <col min="15881" max="15884" width="9.5703125" style="10" bestFit="1" customWidth="1"/>
    <col min="15885" max="15885" width="14.42578125" style="10" bestFit="1" customWidth="1"/>
    <col min="15886" max="15889" width="8.42578125" style="10" bestFit="1" customWidth="1"/>
    <col min="15890" max="15890" width="18" style="10" bestFit="1" customWidth="1"/>
    <col min="15891" max="16129" width="9.140625" style="10"/>
    <col min="16130" max="16130" width="36.5703125" style="10" bestFit="1" customWidth="1"/>
    <col min="16131" max="16131" width="21.28515625" style="10" customWidth="1"/>
    <col min="16132" max="16132" width="20.85546875" style="10" bestFit="1" customWidth="1"/>
    <col min="16133" max="16133" width="14.85546875" style="10" bestFit="1" customWidth="1"/>
    <col min="16134" max="16134" width="14.140625" style="10" bestFit="1" customWidth="1"/>
    <col min="16135" max="16136" width="11.42578125" style="10" bestFit="1" customWidth="1"/>
    <col min="16137" max="16140" width="9.5703125" style="10" bestFit="1" customWidth="1"/>
    <col min="16141" max="16141" width="14.42578125" style="10" bestFit="1" customWidth="1"/>
    <col min="16142" max="16145" width="8.42578125" style="10" bestFit="1" customWidth="1"/>
    <col min="16146" max="16146" width="18" style="10" bestFit="1" customWidth="1"/>
    <col min="16147" max="16384" width="9.140625" style="10"/>
  </cols>
  <sheetData>
    <row r="1" spans="1:21" ht="18" customHeight="1" x14ac:dyDescent="0.2">
      <c r="B1" s="66" t="s">
        <v>162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1" ht="18" customHeight="1" x14ac:dyDescent="0.2"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1" ht="18" customHeight="1" x14ac:dyDescent="0.2">
      <c r="B3" s="45" t="s">
        <v>49</v>
      </c>
      <c r="C3" s="65" t="s">
        <v>50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1" ht="18" customHeight="1" x14ac:dyDescent="0.2">
      <c r="B4" s="45" t="s">
        <v>51</v>
      </c>
      <c r="C4" s="65" t="s">
        <v>52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21" ht="18" customHeight="1" x14ac:dyDescent="0.2">
      <c r="B5" s="45" t="s">
        <v>53</v>
      </c>
      <c r="C5" s="65" t="s">
        <v>134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21" ht="18" customHeight="1" x14ac:dyDescent="0.2">
      <c r="B6" s="45" t="s">
        <v>54</v>
      </c>
      <c r="C6" s="88" t="s">
        <v>149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21" ht="18" customHeight="1" x14ac:dyDescent="0.2">
      <c r="B7" s="45" t="s">
        <v>55</v>
      </c>
      <c r="C7" s="65" t="s">
        <v>56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21" ht="44.25" customHeight="1" x14ac:dyDescent="0.2">
      <c r="B8" s="67" t="s">
        <v>0</v>
      </c>
      <c r="C8" s="67"/>
      <c r="D8" s="68" t="s">
        <v>1</v>
      </c>
      <c r="E8" s="67" t="s">
        <v>57</v>
      </c>
      <c r="F8" s="67"/>
      <c r="G8" s="67"/>
      <c r="H8" s="69" t="s">
        <v>126</v>
      </c>
      <c r="I8" s="72" t="s">
        <v>128</v>
      </c>
      <c r="J8" s="73"/>
      <c r="K8" s="73"/>
      <c r="L8" s="74"/>
      <c r="M8" s="11"/>
      <c r="N8" s="72" t="s">
        <v>129</v>
      </c>
      <c r="O8" s="73"/>
      <c r="P8" s="73"/>
      <c r="Q8" s="74"/>
      <c r="R8" s="11"/>
    </row>
    <row r="9" spans="1:21" ht="18" customHeight="1" x14ac:dyDescent="0.2">
      <c r="B9" s="67"/>
      <c r="C9" s="67"/>
      <c r="D9" s="68"/>
      <c r="E9" s="46" t="s">
        <v>58</v>
      </c>
      <c r="F9" s="46" t="s">
        <v>59</v>
      </c>
      <c r="G9" s="67" t="s">
        <v>2</v>
      </c>
      <c r="H9" s="70"/>
      <c r="I9" s="75"/>
      <c r="J9" s="76"/>
      <c r="K9" s="76"/>
      <c r="L9" s="77"/>
      <c r="M9" s="11"/>
      <c r="N9" s="75"/>
      <c r="O9" s="76"/>
      <c r="P9" s="76"/>
      <c r="Q9" s="77"/>
      <c r="R9" s="11"/>
    </row>
    <row r="10" spans="1:21" ht="30.75" customHeight="1" x14ac:dyDescent="0.2">
      <c r="B10" s="67"/>
      <c r="C10" s="67"/>
      <c r="D10" s="68"/>
      <c r="E10" s="46" t="s">
        <v>60</v>
      </c>
      <c r="F10" s="46" t="s">
        <v>61</v>
      </c>
      <c r="G10" s="67"/>
      <c r="H10" s="71"/>
      <c r="I10" s="46" t="s">
        <v>66</v>
      </c>
      <c r="J10" s="46" t="s">
        <v>62</v>
      </c>
      <c r="K10" s="46" t="s">
        <v>63</v>
      </c>
      <c r="L10" s="46" t="s">
        <v>64</v>
      </c>
      <c r="M10" s="46" t="s">
        <v>65</v>
      </c>
      <c r="N10" s="46" t="s">
        <v>66</v>
      </c>
      <c r="O10" s="46" t="s">
        <v>62</v>
      </c>
      <c r="P10" s="46" t="s">
        <v>63</v>
      </c>
      <c r="Q10" s="46" t="s">
        <v>64</v>
      </c>
      <c r="R10" s="12" t="s">
        <v>65</v>
      </c>
    </row>
    <row r="11" spans="1:21" ht="26.25" hidden="1" customHeight="1" x14ac:dyDescent="0.2">
      <c r="B11" s="67">
        <v>1</v>
      </c>
      <c r="C11" s="67"/>
      <c r="D11" s="47">
        <v>2</v>
      </c>
      <c r="E11" s="46">
        <v>3</v>
      </c>
      <c r="F11" s="46">
        <v>4</v>
      </c>
      <c r="G11" s="46" t="s">
        <v>67</v>
      </c>
      <c r="H11" s="13" t="s">
        <v>68</v>
      </c>
      <c r="I11" s="46">
        <v>7</v>
      </c>
      <c r="J11" s="46">
        <v>8</v>
      </c>
      <c r="K11" s="46">
        <v>9</v>
      </c>
      <c r="L11" s="46">
        <v>10</v>
      </c>
      <c r="M11" s="46" t="s">
        <v>69</v>
      </c>
      <c r="N11" s="46">
        <v>12</v>
      </c>
      <c r="O11" s="46">
        <v>13</v>
      </c>
      <c r="P11" s="46">
        <v>14</v>
      </c>
      <c r="Q11" s="46">
        <v>15</v>
      </c>
      <c r="R11" s="12" t="s">
        <v>70</v>
      </c>
    </row>
    <row r="12" spans="1:21" s="16" customFormat="1" ht="18" customHeight="1" thickBot="1" x14ac:dyDescent="0.4">
      <c r="B12" s="79" t="s">
        <v>71</v>
      </c>
      <c r="C12" s="79"/>
      <c r="D12" s="14"/>
      <c r="E12" s="1">
        <f t="shared" ref="E12:G12" si="0">E13+E51+E76+E83</f>
        <v>43853.875489999999</v>
      </c>
      <c r="F12" s="1">
        <f t="shared" si="0"/>
        <v>14660.723759999997</v>
      </c>
      <c r="G12" s="1">
        <f t="shared" si="0"/>
        <v>58514.599249999999</v>
      </c>
      <c r="H12" s="43">
        <f>M12+R12</f>
        <v>54315.147559688688</v>
      </c>
      <c r="I12" s="1">
        <f>I13+I51+I76+I83</f>
        <v>12907.556451881454</v>
      </c>
      <c r="J12" s="1">
        <f>J13+J51+J76+J83</f>
        <v>15351.770612720611</v>
      </c>
      <c r="K12" s="1">
        <f>K13+K51+K76+K83</f>
        <v>11177.007301032299</v>
      </c>
      <c r="L12" s="1">
        <f>L13+L51+L76+L83</f>
        <v>14751.813194054328</v>
      </c>
      <c r="M12" s="1">
        <f t="shared" ref="M12:M17" si="1">SUM(I12:L12)</f>
        <v>54188.147559688688</v>
      </c>
      <c r="N12" s="1">
        <f>N13+N51+N76+N83</f>
        <v>127</v>
      </c>
      <c r="O12" s="1">
        <f>O13+O51+O76+O83</f>
        <v>0</v>
      </c>
      <c r="P12" s="1">
        <f>P13+P51+P76+P83</f>
        <v>0</v>
      </c>
      <c r="Q12" s="1">
        <f>Q13+Q51+Q76+Q83</f>
        <v>0</v>
      </c>
      <c r="R12" s="1">
        <f>SUM(N12:Q12)</f>
        <v>127</v>
      </c>
      <c r="T12" s="17"/>
    </row>
    <row r="13" spans="1:21" s="16" customFormat="1" ht="39.75" customHeight="1" thickTop="1" x14ac:dyDescent="0.25">
      <c r="B13" s="79" t="s">
        <v>3</v>
      </c>
      <c r="C13" s="79"/>
      <c r="D13" s="14">
        <v>101101</v>
      </c>
      <c r="E13" s="18">
        <f t="shared" ref="E13:G13" si="2">E14+E24+E35</f>
        <v>40286.456999999995</v>
      </c>
      <c r="F13" s="18">
        <f t="shared" si="2"/>
        <v>13400.814749999998</v>
      </c>
      <c r="G13" s="18">
        <f t="shared" si="2"/>
        <v>53687.27175</v>
      </c>
      <c r="H13" s="15">
        <f t="shared" ref="H13:H77" si="3">M13+R13</f>
        <v>51279.147559688688</v>
      </c>
      <c r="I13" s="18">
        <f>I14+I24+I35</f>
        <v>12148.556451881454</v>
      </c>
      <c r="J13" s="18">
        <f>J14+J24+J35</f>
        <v>14592.770612720611</v>
      </c>
      <c r="K13" s="18">
        <f>K14+K24+K35</f>
        <v>10418.007301032299</v>
      </c>
      <c r="L13" s="18">
        <f>L14+L24+L35</f>
        <v>13992.813194054328</v>
      </c>
      <c r="M13" s="18">
        <f t="shared" si="1"/>
        <v>51152.147559688688</v>
      </c>
      <c r="N13" s="18">
        <f>N14+N24+N35</f>
        <v>127</v>
      </c>
      <c r="O13" s="18">
        <f>O14+O24+O35</f>
        <v>0</v>
      </c>
      <c r="P13" s="18">
        <f>P14+P24+P35</f>
        <v>0</v>
      </c>
      <c r="Q13" s="18">
        <f>Q14+Q24+Q35</f>
        <v>0</v>
      </c>
      <c r="R13" s="18">
        <f>SUM(N13:Q13)</f>
        <v>127</v>
      </c>
      <c r="S13" s="19"/>
      <c r="T13" s="17"/>
    </row>
    <row r="14" spans="1:21" s="16" customFormat="1" ht="23.25" customHeight="1" x14ac:dyDescent="0.25">
      <c r="B14" s="80" t="s">
        <v>31</v>
      </c>
      <c r="C14" s="80"/>
      <c r="D14" s="14">
        <v>100000000000000</v>
      </c>
      <c r="E14" s="3">
        <f t="shared" ref="E14:G14" si="4">E15+E19+E22</f>
        <v>8974.4996699999992</v>
      </c>
      <c r="F14" s="3">
        <f t="shared" si="4"/>
        <v>2875.8320800000001</v>
      </c>
      <c r="G14" s="3">
        <f t="shared" si="4"/>
        <v>11850.331749999999</v>
      </c>
      <c r="H14" s="20">
        <f t="shared" si="3"/>
        <v>11568.04376731302</v>
      </c>
      <c r="I14" s="3">
        <f>I15+I19+I22</f>
        <v>2360.8568181818182</v>
      </c>
      <c r="J14" s="3">
        <f>J15+J19+J22</f>
        <v>2975.8113636363637</v>
      </c>
      <c r="K14" s="3">
        <f>K15+K19+K22</f>
        <v>2227.090909090909</v>
      </c>
      <c r="L14" s="3">
        <f>L15+L19+L22</f>
        <v>3877.2846764039282</v>
      </c>
      <c r="M14" s="3">
        <f t="shared" si="1"/>
        <v>11441.04376731302</v>
      </c>
      <c r="N14" s="3">
        <f>N15+N19+N22</f>
        <v>127</v>
      </c>
      <c r="O14" s="3">
        <f>O15+O19+O22</f>
        <v>0</v>
      </c>
      <c r="P14" s="3">
        <f>P15+P19+P22</f>
        <v>0</v>
      </c>
      <c r="Q14" s="3">
        <f>Q15+Q19+Q22</f>
        <v>0</v>
      </c>
      <c r="R14" s="3">
        <f t="shared" ref="R14:R28" si="5">SUM(N14:Q14)</f>
        <v>127</v>
      </c>
      <c r="S14" s="21"/>
      <c r="T14" s="17"/>
    </row>
    <row r="15" spans="1:21" s="16" customFormat="1" ht="24.75" customHeight="1" x14ac:dyDescent="0.25">
      <c r="B15" s="81" t="s">
        <v>32</v>
      </c>
      <c r="C15" s="81"/>
      <c r="D15" s="14">
        <v>100000100001000</v>
      </c>
      <c r="E15" s="3">
        <f t="shared" ref="E15:G15" si="6">E16+E17</f>
        <v>8974.4996699999992</v>
      </c>
      <c r="F15" s="3">
        <f t="shared" si="6"/>
        <v>2875.8320800000001</v>
      </c>
      <c r="G15" s="3">
        <f t="shared" si="6"/>
        <v>11850.331749999999</v>
      </c>
      <c r="H15" s="20">
        <f t="shared" si="3"/>
        <v>11441.04376731302</v>
      </c>
      <c r="I15" s="3">
        <f>I16+I17</f>
        <v>2360.8568181818182</v>
      </c>
      <c r="J15" s="3">
        <f>J16+J17</f>
        <v>2975.8113636363637</v>
      </c>
      <c r="K15" s="3">
        <f>K16+K17</f>
        <v>2227.090909090909</v>
      </c>
      <c r="L15" s="3">
        <f>L16+L17</f>
        <v>3877.2846764039282</v>
      </c>
      <c r="M15" s="3">
        <f t="shared" si="1"/>
        <v>11441.04376731302</v>
      </c>
      <c r="N15" s="3">
        <f>N16+N17</f>
        <v>0</v>
      </c>
      <c r="O15" s="3">
        <f>O16+O17</f>
        <v>0</v>
      </c>
      <c r="P15" s="3">
        <f>P16+P17</f>
        <v>0</v>
      </c>
      <c r="Q15" s="3">
        <f>Q16+Q17</f>
        <v>0</v>
      </c>
      <c r="R15" s="3">
        <f t="shared" si="5"/>
        <v>0</v>
      </c>
      <c r="S15" s="21"/>
      <c r="T15" s="17"/>
    </row>
    <row r="16" spans="1:21" ht="18" customHeight="1" x14ac:dyDescent="0.25">
      <c r="A16" s="10" t="s">
        <v>72</v>
      </c>
      <c r="B16" s="78" t="s">
        <v>12</v>
      </c>
      <c r="C16" s="78"/>
      <c r="D16" s="22"/>
      <c r="E16" s="2">
        <v>7380.0955499999991</v>
      </c>
      <c r="F16" s="44">
        <f t="shared" ref="F16:F75" si="7">G16-E16</f>
        <v>2042.2362000000003</v>
      </c>
      <c r="G16" s="2">
        <v>9422.3317499999994</v>
      </c>
      <c r="H16" s="23">
        <f t="shared" si="3"/>
        <v>8969</v>
      </c>
      <c r="I16" s="2">
        <v>1872.75</v>
      </c>
      <c r="J16" s="2">
        <v>2565.75</v>
      </c>
      <c r="K16" s="2">
        <v>1872.75</v>
      </c>
      <c r="L16" s="2">
        <v>2657.75</v>
      </c>
      <c r="M16" s="2">
        <f t="shared" si="1"/>
        <v>8969</v>
      </c>
      <c r="N16" s="2"/>
      <c r="O16" s="2"/>
      <c r="P16" s="2"/>
      <c r="Q16" s="2"/>
      <c r="R16" s="2">
        <f t="shared" si="5"/>
        <v>0</v>
      </c>
      <c r="S16" s="21"/>
      <c r="T16" s="17"/>
      <c r="U16" s="24"/>
    </row>
    <row r="17" spans="1:20" ht="18" customHeight="1" x14ac:dyDescent="0.25">
      <c r="A17" s="10" t="s">
        <v>73</v>
      </c>
      <c r="B17" s="78" t="s">
        <v>13</v>
      </c>
      <c r="C17" s="78"/>
      <c r="D17" s="22"/>
      <c r="E17" s="2">
        <v>1594.4041200000001</v>
      </c>
      <c r="F17" s="44">
        <f t="shared" si="7"/>
        <v>833.59587999999985</v>
      </c>
      <c r="G17" s="2">
        <v>2428</v>
      </c>
      <c r="H17" s="23">
        <f t="shared" si="3"/>
        <v>2472.0437673130191</v>
      </c>
      <c r="I17" s="2">
        <v>488.10681818181808</v>
      </c>
      <c r="J17" s="2">
        <v>410.06136363636358</v>
      </c>
      <c r="K17" s="2">
        <v>354.34090909090901</v>
      </c>
      <c r="L17" s="2">
        <v>1219.5346764039282</v>
      </c>
      <c r="M17" s="2">
        <f t="shared" si="1"/>
        <v>2472.0437673130191</v>
      </c>
      <c r="N17" s="2"/>
      <c r="O17" s="2"/>
      <c r="P17" s="2"/>
      <c r="Q17" s="2"/>
      <c r="R17" s="2">
        <f t="shared" si="5"/>
        <v>0</v>
      </c>
      <c r="S17" s="21"/>
      <c r="T17" s="17"/>
    </row>
    <row r="18" spans="1:20" ht="18" customHeight="1" x14ac:dyDescent="0.25">
      <c r="B18" s="78" t="s">
        <v>14</v>
      </c>
      <c r="C18" s="78"/>
      <c r="D18" s="22"/>
      <c r="E18" s="2">
        <v>22312.925520000001</v>
      </c>
      <c r="F18" s="44">
        <f t="shared" si="7"/>
        <v>1291.0744799999993</v>
      </c>
      <c r="G18" s="2">
        <v>23604</v>
      </c>
      <c r="H18" s="23"/>
      <c r="I18" s="2"/>
      <c r="J18" s="2"/>
      <c r="K18" s="2"/>
      <c r="L18" s="2"/>
      <c r="M18" s="2"/>
      <c r="N18" s="2"/>
      <c r="O18" s="2"/>
      <c r="P18" s="2"/>
      <c r="Q18" s="2"/>
      <c r="R18" s="2"/>
      <c r="S18" s="21"/>
      <c r="T18" s="17"/>
    </row>
    <row r="19" spans="1:20" s="16" customFormat="1" ht="18" customHeight="1" x14ac:dyDescent="0.25">
      <c r="B19" s="81" t="s">
        <v>33</v>
      </c>
      <c r="C19" s="81"/>
      <c r="D19" s="14">
        <v>100000100002000</v>
      </c>
      <c r="E19" s="3">
        <f t="shared" ref="E19:G19" si="8">E20+E21</f>
        <v>0</v>
      </c>
      <c r="F19" s="3">
        <f t="shared" si="8"/>
        <v>0</v>
      </c>
      <c r="G19" s="3">
        <f t="shared" si="8"/>
        <v>0</v>
      </c>
      <c r="H19" s="20">
        <f t="shared" si="3"/>
        <v>0</v>
      </c>
      <c r="I19" s="3">
        <f>I20+I21</f>
        <v>0</v>
      </c>
      <c r="J19" s="3">
        <f>J20+J21</f>
        <v>0</v>
      </c>
      <c r="K19" s="3">
        <f>K20+K21</f>
        <v>0</v>
      </c>
      <c r="L19" s="3">
        <f>L20+L21</f>
        <v>0</v>
      </c>
      <c r="M19" s="3">
        <f t="shared" ref="M19:M28" si="9">SUM(I19:L19)</f>
        <v>0</v>
      </c>
      <c r="N19" s="3">
        <f>N20+N21</f>
        <v>0</v>
      </c>
      <c r="O19" s="3">
        <f>O20+O21</f>
        <v>0</v>
      </c>
      <c r="P19" s="3">
        <f>P20+P21</f>
        <v>0</v>
      </c>
      <c r="Q19" s="3">
        <f>Q20+Q21</f>
        <v>0</v>
      </c>
      <c r="R19" s="3">
        <f t="shared" si="5"/>
        <v>0</v>
      </c>
      <c r="S19" s="21"/>
      <c r="T19" s="17"/>
    </row>
    <row r="20" spans="1:20" ht="18" customHeight="1" x14ac:dyDescent="0.25">
      <c r="A20" s="10" t="s">
        <v>72</v>
      </c>
      <c r="B20" s="78" t="s">
        <v>12</v>
      </c>
      <c r="C20" s="78"/>
      <c r="D20" s="22"/>
      <c r="E20" s="2"/>
      <c r="F20" s="44">
        <f t="shared" si="7"/>
        <v>0</v>
      </c>
      <c r="G20" s="2"/>
      <c r="H20" s="23">
        <f t="shared" si="3"/>
        <v>0</v>
      </c>
      <c r="I20" s="2"/>
      <c r="J20" s="2"/>
      <c r="K20" s="2"/>
      <c r="L20" s="2"/>
      <c r="M20" s="2">
        <f t="shared" si="9"/>
        <v>0</v>
      </c>
      <c r="N20" s="2"/>
      <c r="O20" s="2"/>
      <c r="P20" s="2"/>
      <c r="Q20" s="2"/>
      <c r="R20" s="2">
        <f t="shared" si="5"/>
        <v>0</v>
      </c>
      <c r="S20" s="21"/>
      <c r="T20" s="17"/>
    </row>
    <row r="21" spans="1:20" ht="18" customHeight="1" x14ac:dyDescent="0.25">
      <c r="A21" s="10" t="s">
        <v>73</v>
      </c>
      <c r="B21" s="78" t="s">
        <v>13</v>
      </c>
      <c r="C21" s="78"/>
      <c r="D21" s="22"/>
      <c r="E21" s="2"/>
      <c r="F21" s="44">
        <f t="shared" si="7"/>
        <v>0</v>
      </c>
      <c r="G21" s="2"/>
      <c r="H21" s="23">
        <f t="shared" si="3"/>
        <v>0</v>
      </c>
      <c r="I21" s="2"/>
      <c r="J21" s="2"/>
      <c r="K21" s="2"/>
      <c r="L21" s="2"/>
      <c r="M21" s="2">
        <f t="shared" si="9"/>
        <v>0</v>
      </c>
      <c r="N21" s="2"/>
      <c r="O21" s="2"/>
      <c r="P21" s="2"/>
      <c r="Q21" s="2"/>
      <c r="R21" s="2">
        <f t="shared" si="5"/>
        <v>0</v>
      </c>
      <c r="S21" s="21"/>
      <c r="T21" s="17"/>
    </row>
    <row r="22" spans="1:20" s="16" customFormat="1" ht="18" customHeight="1" x14ac:dyDescent="0.25">
      <c r="B22" s="81" t="s">
        <v>105</v>
      </c>
      <c r="C22" s="81"/>
      <c r="D22" s="14">
        <v>100000100003000</v>
      </c>
      <c r="E22" s="3">
        <f t="shared" ref="E22:G22" si="10">E23</f>
        <v>0</v>
      </c>
      <c r="F22" s="3">
        <f t="shared" si="10"/>
        <v>0</v>
      </c>
      <c r="G22" s="3">
        <f t="shared" si="10"/>
        <v>0</v>
      </c>
      <c r="H22" s="20">
        <f t="shared" si="3"/>
        <v>127</v>
      </c>
      <c r="I22" s="3">
        <f>I23</f>
        <v>0</v>
      </c>
      <c r="J22" s="3">
        <f>J23</f>
        <v>0</v>
      </c>
      <c r="K22" s="3">
        <f>K23</f>
        <v>0</v>
      </c>
      <c r="L22" s="3">
        <f>L23</f>
        <v>0</v>
      </c>
      <c r="M22" s="3">
        <f t="shared" si="9"/>
        <v>0</v>
      </c>
      <c r="N22" s="3">
        <f>N23</f>
        <v>127</v>
      </c>
      <c r="O22" s="3">
        <f>O23</f>
        <v>0</v>
      </c>
      <c r="P22" s="3">
        <f>P23</f>
        <v>0</v>
      </c>
      <c r="Q22" s="3">
        <f>Q23</f>
        <v>0</v>
      </c>
      <c r="R22" s="3">
        <f t="shared" si="5"/>
        <v>127</v>
      </c>
      <c r="S22" s="21"/>
      <c r="T22" s="17"/>
    </row>
    <row r="23" spans="1:20" ht="18" customHeight="1" x14ac:dyDescent="0.25">
      <c r="A23" s="10" t="s">
        <v>72</v>
      </c>
      <c r="B23" s="78" t="s">
        <v>12</v>
      </c>
      <c r="C23" s="78"/>
      <c r="D23" s="22"/>
      <c r="E23" s="2"/>
      <c r="F23" s="44">
        <f t="shared" si="7"/>
        <v>0</v>
      </c>
      <c r="G23" s="2"/>
      <c r="H23" s="23">
        <f t="shared" si="3"/>
        <v>127</v>
      </c>
      <c r="I23" s="2"/>
      <c r="J23" s="2"/>
      <c r="K23" s="2"/>
      <c r="L23" s="2"/>
      <c r="M23" s="2">
        <f t="shared" si="9"/>
        <v>0</v>
      </c>
      <c r="N23" s="2">
        <v>127</v>
      </c>
      <c r="O23" s="2"/>
      <c r="P23" s="2"/>
      <c r="Q23" s="2"/>
      <c r="R23" s="2">
        <f t="shared" si="5"/>
        <v>127</v>
      </c>
      <c r="S23" s="21"/>
      <c r="T23" s="17"/>
    </row>
    <row r="24" spans="1:20" s="16" customFormat="1" ht="18" customHeight="1" x14ac:dyDescent="0.25">
      <c r="B24" s="80" t="s">
        <v>34</v>
      </c>
      <c r="C24" s="80"/>
      <c r="D24" s="14">
        <v>200000000000000</v>
      </c>
      <c r="E24" s="3">
        <f t="shared" ref="E24:G24" si="11">E25+E29+E32</f>
        <v>1637.59429</v>
      </c>
      <c r="F24" s="3">
        <f t="shared" si="11"/>
        <v>1724.40571</v>
      </c>
      <c r="G24" s="3">
        <f t="shared" si="11"/>
        <v>3362</v>
      </c>
      <c r="H24" s="20">
        <f t="shared" si="3"/>
        <v>0</v>
      </c>
      <c r="I24" s="3">
        <f>I25+I29+I32</f>
        <v>0</v>
      </c>
      <c r="J24" s="3">
        <f>J25+J29+J32</f>
        <v>0</v>
      </c>
      <c r="K24" s="3">
        <f>K25+K29+K32</f>
        <v>0</v>
      </c>
      <c r="L24" s="3">
        <f>L25+L29+L32</f>
        <v>0</v>
      </c>
      <c r="M24" s="3">
        <f t="shared" si="9"/>
        <v>0</v>
      </c>
      <c r="N24" s="3">
        <f>N25+N29+N32</f>
        <v>0</v>
      </c>
      <c r="O24" s="3">
        <f>O25+O29+O32</f>
        <v>0</v>
      </c>
      <c r="P24" s="3">
        <f>P25+P29+P32</f>
        <v>0</v>
      </c>
      <c r="Q24" s="3">
        <f>Q25+Q29+Q32</f>
        <v>0</v>
      </c>
      <c r="R24" s="3">
        <f t="shared" si="5"/>
        <v>0</v>
      </c>
      <c r="S24" s="21"/>
      <c r="T24" s="17"/>
    </row>
    <row r="25" spans="1:20" s="16" customFormat="1" ht="27" customHeight="1" x14ac:dyDescent="0.25">
      <c r="B25" s="81" t="s">
        <v>35</v>
      </c>
      <c r="C25" s="81"/>
      <c r="D25" s="14">
        <v>200000100001000</v>
      </c>
      <c r="E25" s="3">
        <f t="shared" ref="E25:G25" si="12">E26+E27+E28</f>
        <v>1631.0342900000001</v>
      </c>
      <c r="F25" s="3">
        <f t="shared" si="12"/>
        <v>1530.9657099999999</v>
      </c>
      <c r="G25" s="3">
        <f t="shared" si="12"/>
        <v>3162</v>
      </c>
      <c r="H25" s="20">
        <f t="shared" si="3"/>
        <v>0</v>
      </c>
      <c r="I25" s="3">
        <f>I26+I27+I28</f>
        <v>0</v>
      </c>
      <c r="J25" s="3">
        <f>J26+J27+J28</f>
        <v>0</v>
      </c>
      <c r="K25" s="3">
        <f>K26+K27+K28</f>
        <v>0</v>
      </c>
      <c r="L25" s="3">
        <f>L26+L27+L28</f>
        <v>0</v>
      </c>
      <c r="M25" s="3">
        <f t="shared" si="9"/>
        <v>0</v>
      </c>
      <c r="N25" s="3">
        <f>N26+N27+N28</f>
        <v>0</v>
      </c>
      <c r="O25" s="3">
        <f>O26+O27+O28</f>
        <v>0</v>
      </c>
      <c r="P25" s="3">
        <f>P26+P27+P28</f>
        <v>0</v>
      </c>
      <c r="Q25" s="3">
        <f>Q26+Q27+Q28</f>
        <v>0</v>
      </c>
      <c r="R25" s="3">
        <f t="shared" si="5"/>
        <v>0</v>
      </c>
      <c r="S25" s="21"/>
      <c r="T25" s="17"/>
    </row>
    <row r="26" spans="1:20" ht="18" customHeight="1" x14ac:dyDescent="0.25">
      <c r="A26" s="10" t="s">
        <v>72</v>
      </c>
      <c r="B26" s="78" t="s">
        <v>12</v>
      </c>
      <c r="C26" s="78"/>
      <c r="D26" s="22"/>
      <c r="E26" s="2"/>
      <c r="F26" s="44">
        <f t="shared" si="7"/>
        <v>0</v>
      </c>
      <c r="G26" s="2"/>
      <c r="H26" s="23">
        <f t="shared" si="3"/>
        <v>0</v>
      </c>
      <c r="I26" s="2"/>
      <c r="J26" s="2"/>
      <c r="K26" s="2"/>
      <c r="L26" s="2"/>
      <c r="M26" s="2">
        <f t="shared" si="9"/>
        <v>0</v>
      </c>
      <c r="N26" s="2"/>
      <c r="O26" s="2"/>
      <c r="P26" s="2"/>
      <c r="Q26" s="2"/>
      <c r="R26" s="2">
        <f t="shared" si="5"/>
        <v>0</v>
      </c>
      <c r="S26" s="21"/>
      <c r="T26" s="17"/>
    </row>
    <row r="27" spans="1:20" ht="18" customHeight="1" x14ac:dyDescent="0.25">
      <c r="A27" s="10" t="s">
        <v>73</v>
      </c>
      <c r="B27" s="78" t="s">
        <v>13</v>
      </c>
      <c r="C27" s="78"/>
      <c r="D27" s="22"/>
      <c r="E27" s="2">
        <v>1631.0342900000001</v>
      </c>
      <c r="F27" s="44">
        <f t="shared" si="7"/>
        <v>1530.9657099999999</v>
      </c>
      <c r="G27" s="2">
        <v>3162</v>
      </c>
      <c r="H27" s="23">
        <f t="shared" si="3"/>
        <v>0</v>
      </c>
      <c r="I27" s="2"/>
      <c r="J27" s="2"/>
      <c r="K27" s="2"/>
      <c r="L27" s="2"/>
      <c r="M27" s="2">
        <f t="shared" si="9"/>
        <v>0</v>
      </c>
      <c r="N27" s="2"/>
      <c r="O27" s="2"/>
      <c r="P27" s="2"/>
      <c r="Q27" s="2"/>
      <c r="R27" s="2">
        <f t="shared" si="5"/>
        <v>0</v>
      </c>
      <c r="S27" s="21"/>
      <c r="T27" s="17"/>
    </row>
    <row r="28" spans="1:20" ht="18" customHeight="1" x14ac:dyDescent="0.25">
      <c r="A28" s="10" t="s">
        <v>106</v>
      </c>
      <c r="B28" s="78" t="s">
        <v>14</v>
      </c>
      <c r="C28" s="78"/>
      <c r="D28" s="22"/>
      <c r="E28" s="2"/>
      <c r="F28" s="44">
        <f t="shared" si="7"/>
        <v>0</v>
      </c>
      <c r="G28" s="2"/>
      <c r="H28" s="23">
        <f t="shared" si="3"/>
        <v>0</v>
      </c>
      <c r="I28" s="2"/>
      <c r="J28" s="2"/>
      <c r="K28" s="2"/>
      <c r="L28" s="2"/>
      <c r="M28" s="2">
        <f t="shared" si="9"/>
        <v>0</v>
      </c>
      <c r="N28" s="2"/>
      <c r="O28" s="2"/>
      <c r="P28" s="2"/>
      <c r="Q28" s="2"/>
      <c r="R28" s="2">
        <f t="shared" si="5"/>
        <v>0</v>
      </c>
      <c r="S28" s="21"/>
      <c r="T28" s="17"/>
    </row>
    <row r="29" spans="1:20" s="16" customFormat="1" ht="34.5" customHeight="1" x14ac:dyDescent="0.25">
      <c r="B29" s="81" t="s">
        <v>36</v>
      </c>
      <c r="C29" s="81"/>
      <c r="D29" s="14">
        <v>200000100002000</v>
      </c>
      <c r="E29" s="3">
        <f t="shared" ref="E29:G29" si="13">E30+E31</f>
        <v>0</v>
      </c>
      <c r="F29" s="3">
        <f t="shared" si="13"/>
        <v>0</v>
      </c>
      <c r="G29" s="3">
        <f t="shared" si="13"/>
        <v>0</v>
      </c>
      <c r="H29" s="20">
        <f t="shared" si="3"/>
        <v>0</v>
      </c>
      <c r="I29" s="3">
        <f>I30+I31</f>
        <v>0</v>
      </c>
      <c r="J29" s="3">
        <f>J30+J31</f>
        <v>0</v>
      </c>
      <c r="K29" s="3">
        <f>K30+K31</f>
        <v>0</v>
      </c>
      <c r="L29" s="3">
        <f>L30+L31</f>
        <v>0</v>
      </c>
      <c r="M29" s="3">
        <f t="shared" ref="M29:M40" si="14">SUM(I29:L29)</f>
        <v>0</v>
      </c>
      <c r="N29" s="3">
        <f>N30+N31</f>
        <v>0</v>
      </c>
      <c r="O29" s="3">
        <f>O30+O31</f>
        <v>0</v>
      </c>
      <c r="P29" s="3">
        <f>P30+P31</f>
        <v>0</v>
      </c>
      <c r="Q29" s="3">
        <f>Q30+Q31</f>
        <v>0</v>
      </c>
      <c r="R29" s="3">
        <f t="shared" ref="R29:R40" si="15">SUM(N29:Q29)</f>
        <v>0</v>
      </c>
      <c r="S29" s="21"/>
      <c r="T29" s="17"/>
    </row>
    <row r="30" spans="1:20" ht="18" customHeight="1" x14ac:dyDescent="0.25">
      <c r="A30" s="10" t="s">
        <v>72</v>
      </c>
      <c r="B30" s="78" t="s">
        <v>12</v>
      </c>
      <c r="C30" s="78"/>
      <c r="D30" s="22"/>
      <c r="E30" s="2"/>
      <c r="F30" s="2"/>
      <c r="G30" s="2"/>
      <c r="H30" s="23">
        <f t="shared" si="3"/>
        <v>0</v>
      </c>
      <c r="I30" s="2"/>
      <c r="J30" s="2"/>
      <c r="K30" s="2"/>
      <c r="L30" s="2"/>
      <c r="M30" s="2">
        <f t="shared" si="14"/>
        <v>0</v>
      </c>
      <c r="N30" s="2"/>
      <c r="O30" s="2"/>
      <c r="P30" s="2"/>
      <c r="Q30" s="2"/>
      <c r="R30" s="2">
        <f t="shared" si="15"/>
        <v>0</v>
      </c>
      <c r="S30" s="21"/>
      <c r="T30" s="17"/>
    </row>
    <row r="31" spans="1:20" ht="18" customHeight="1" x14ac:dyDescent="0.25">
      <c r="A31" s="10" t="s">
        <v>73</v>
      </c>
      <c r="B31" s="78" t="s">
        <v>13</v>
      </c>
      <c r="C31" s="78"/>
      <c r="D31" s="22"/>
      <c r="E31" s="2"/>
      <c r="F31" s="2"/>
      <c r="G31" s="2"/>
      <c r="H31" s="23">
        <f t="shared" si="3"/>
        <v>0</v>
      </c>
      <c r="I31" s="2"/>
      <c r="J31" s="2"/>
      <c r="K31" s="2"/>
      <c r="L31" s="2"/>
      <c r="M31" s="2">
        <f t="shared" si="14"/>
        <v>0</v>
      </c>
      <c r="N31" s="2"/>
      <c r="O31" s="2"/>
      <c r="P31" s="2"/>
      <c r="Q31" s="2"/>
      <c r="R31" s="2">
        <f t="shared" si="15"/>
        <v>0</v>
      </c>
      <c r="S31" s="21"/>
      <c r="T31" s="17"/>
    </row>
    <row r="32" spans="1:20" s="16" customFormat="1" ht="18" customHeight="1" x14ac:dyDescent="0.25">
      <c r="B32" s="81" t="s">
        <v>37</v>
      </c>
      <c r="C32" s="81"/>
      <c r="D32" s="14">
        <v>200000100003000</v>
      </c>
      <c r="E32" s="3">
        <f t="shared" ref="E32:G32" si="16">E33+E34</f>
        <v>6.56</v>
      </c>
      <c r="F32" s="3">
        <f t="shared" si="16"/>
        <v>193.44</v>
      </c>
      <c r="G32" s="3">
        <f t="shared" si="16"/>
        <v>200</v>
      </c>
      <c r="H32" s="20">
        <f t="shared" si="3"/>
        <v>0</v>
      </c>
      <c r="I32" s="3">
        <f>I33+I34</f>
        <v>0</v>
      </c>
      <c r="J32" s="3">
        <f>J33+J34</f>
        <v>0</v>
      </c>
      <c r="K32" s="3">
        <f>K33+K34</f>
        <v>0</v>
      </c>
      <c r="L32" s="3">
        <f>L33+L34</f>
        <v>0</v>
      </c>
      <c r="M32" s="3">
        <f t="shared" si="14"/>
        <v>0</v>
      </c>
      <c r="N32" s="3">
        <f>N33+N34</f>
        <v>0</v>
      </c>
      <c r="O32" s="3">
        <f>O33+O34</f>
        <v>0</v>
      </c>
      <c r="P32" s="3">
        <f>P33+P34</f>
        <v>0</v>
      </c>
      <c r="Q32" s="3">
        <f>Q33+Q34</f>
        <v>0</v>
      </c>
      <c r="R32" s="3">
        <f t="shared" si="15"/>
        <v>0</v>
      </c>
      <c r="S32" s="21"/>
      <c r="T32" s="17"/>
    </row>
    <row r="33" spans="1:20" ht="18" customHeight="1" x14ac:dyDescent="0.25">
      <c r="A33" s="10" t="s">
        <v>72</v>
      </c>
      <c r="B33" s="78" t="s">
        <v>12</v>
      </c>
      <c r="C33" s="78"/>
      <c r="D33" s="22"/>
      <c r="E33" s="2"/>
      <c r="F33" s="44">
        <f t="shared" si="7"/>
        <v>0</v>
      </c>
      <c r="G33" s="2"/>
      <c r="H33" s="23">
        <f t="shared" si="3"/>
        <v>0</v>
      </c>
      <c r="I33" s="2"/>
      <c r="J33" s="2"/>
      <c r="K33" s="2"/>
      <c r="L33" s="2"/>
      <c r="M33" s="2">
        <f t="shared" si="14"/>
        <v>0</v>
      </c>
      <c r="N33" s="2"/>
      <c r="O33" s="2"/>
      <c r="P33" s="2"/>
      <c r="Q33" s="2"/>
      <c r="R33" s="2">
        <f t="shared" si="15"/>
        <v>0</v>
      </c>
      <c r="S33" s="21"/>
      <c r="T33" s="17"/>
    </row>
    <row r="34" spans="1:20" ht="18" customHeight="1" x14ac:dyDescent="0.25">
      <c r="A34" s="10" t="s">
        <v>73</v>
      </c>
      <c r="B34" s="78" t="s">
        <v>13</v>
      </c>
      <c r="C34" s="78"/>
      <c r="D34" s="22"/>
      <c r="E34" s="2">
        <v>6.56</v>
      </c>
      <c r="F34" s="44">
        <f t="shared" si="7"/>
        <v>193.44</v>
      </c>
      <c r="G34" s="2">
        <v>200</v>
      </c>
      <c r="H34" s="23">
        <f t="shared" si="3"/>
        <v>0</v>
      </c>
      <c r="I34" s="2"/>
      <c r="J34" s="2"/>
      <c r="K34" s="2"/>
      <c r="L34" s="2"/>
      <c r="M34" s="2">
        <f t="shared" si="14"/>
        <v>0</v>
      </c>
      <c r="N34" s="2"/>
      <c r="O34" s="2"/>
      <c r="P34" s="2"/>
      <c r="Q34" s="2"/>
      <c r="R34" s="2">
        <f t="shared" si="15"/>
        <v>0</v>
      </c>
      <c r="S34" s="21"/>
      <c r="T34" s="17"/>
    </row>
    <row r="35" spans="1:20" s="16" customFormat="1" ht="18" customHeight="1" x14ac:dyDescent="0.25">
      <c r="B35" s="80" t="s">
        <v>38</v>
      </c>
      <c r="C35" s="80"/>
      <c r="D35" s="14">
        <v>300000000000000</v>
      </c>
      <c r="E35" s="3">
        <f t="shared" ref="E35:G35" si="17">E36+E45</f>
        <v>29674.36304</v>
      </c>
      <c r="F35" s="3">
        <f t="shared" si="17"/>
        <v>8800.5769599999985</v>
      </c>
      <c r="G35" s="3">
        <f t="shared" si="17"/>
        <v>38474.94</v>
      </c>
      <c r="H35" s="20">
        <f t="shared" si="3"/>
        <v>39711.103792375674</v>
      </c>
      <c r="I35" s="3">
        <f>I36+I45</f>
        <v>9787.6996336996344</v>
      </c>
      <c r="J35" s="3">
        <f>J36+J45</f>
        <v>11616.959249084248</v>
      </c>
      <c r="K35" s="3">
        <f>K36+K45</f>
        <v>8190.9163919413913</v>
      </c>
      <c r="L35" s="3">
        <f>L36+L45</f>
        <v>10115.5285176504</v>
      </c>
      <c r="M35" s="3">
        <f t="shared" si="14"/>
        <v>39711.103792375674</v>
      </c>
      <c r="N35" s="3">
        <f>N36+N45</f>
        <v>0</v>
      </c>
      <c r="O35" s="3">
        <f>O36+O45</f>
        <v>0</v>
      </c>
      <c r="P35" s="3">
        <f>P36+P45</f>
        <v>0</v>
      </c>
      <c r="Q35" s="3">
        <f>Q36+Q45</f>
        <v>0</v>
      </c>
      <c r="R35" s="3">
        <f t="shared" si="15"/>
        <v>0</v>
      </c>
      <c r="S35" s="21"/>
      <c r="T35" s="17"/>
    </row>
    <row r="36" spans="1:20" s="16" customFormat="1" ht="42" customHeight="1" x14ac:dyDescent="0.25">
      <c r="B36" s="83" t="s">
        <v>39</v>
      </c>
      <c r="C36" s="83"/>
      <c r="D36" s="14">
        <v>310000000000000</v>
      </c>
      <c r="E36" s="3">
        <f t="shared" ref="E36:G36" si="18">E37+E41</f>
        <v>12486.820920000002</v>
      </c>
      <c r="F36" s="3">
        <f t="shared" si="18"/>
        <v>3236.179079999999</v>
      </c>
      <c r="G36" s="3">
        <f t="shared" si="18"/>
        <v>15723</v>
      </c>
      <c r="H36" s="20">
        <f t="shared" si="3"/>
        <v>17740.700514444005</v>
      </c>
      <c r="I36" s="3">
        <f>I37+I41</f>
        <v>3739.2163003663004</v>
      </c>
      <c r="J36" s="3">
        <f>J37+J41</f>
        <v>5062.6675824175818</v>
      </c>
      <c r="K36" s="3">
        <f>K37+K41</f>
        <v>3881.1247252747253</v>
      </c>
      <c r="L36" s="3">
        <f>L37+L41</f>
        <v>5057.6919063853966</v>
      </c>
      <c r="M36" s="3">
        <f t="shared" si="14"/>
        <v>17740.700514444005</v>
      </c>
      <c r="N36" s="3">
        <f>N37+N41</f>
        <v>0</v>
      </c>
      <c r="O36" s="3">
        <f>O37+O41</f>
        <v>0</v>
      </c>
      <c r="P36" s="3">
        <f>P37+P41</f>
        <v>0</v>
      </c>
      <c r="Q36" s="3">
        <f>Q37+Q41</f>
        <v>0</v>
      </c>
      <c r="R36" s="3">
        <f t="shared" si="15"/>
        <v>0</v>
      </c>
      <c r="S36" s="21"/>
      <c r="T36" s="17"/>
    </row>
    <row r="37" spans="1:20" s="16" customFormat="1" ht="36.75" customHeight="1" x14ac:dyDescent="0.25">
      <c r="B37" s="81" t="s">
        <v>46</v>
      </c>
      <c r="C37" s="81"/>
      <c r="D37" s="14">
        <v>310100000000000</v>
      </c>
      <c r="E37" s="3">
        <f t="shared" ref="E37:G37" si="19">E38</f>
        <v>12212.465210000002</v>
      </c>
      <c r="F37" s="3">
        <f t="shared" si="19"/>
        <v>3178.5347899999988</v>
      </c>
      <c r="G37" s="3">
        <f t="shared" si="19"/>
        <v>15391</v>
      </c>
      <c r="H37" s="20">
        <f t="shared" si="3"/>
        <v>17555.902730510486</v>
      </c>
      <c r="I37" s="3">
        <f>I38</f>
        <v>3703.4663003663004</v>
      </c>
      <c r="J37" s="3">
        <f>J38</f>
        <v>5013.7509157509148</v>
      </c>
      <c r="K37" s="3">
        <f>K38</f>
        <v>3832.2080586080588</v>
      </c>
      <c r="L37" s="3">
        <f>L38</f>
        <v>5006.4774557852115</v>
      </c>
      <c r="M37" s="3">
        <f t="shared" si="14"/>
        <v>17555.902730510486</v>
      </c>
      <c r="N37" s="3">
        <f>N38</f>
        <v>0</v>
      </c>
      <c r="O37" s="3">
        <f>O38</f>
        <v>0</v>
      </c>
      <c r="P37" s="3">
        <f>P38</f>
        <v>0</v>
      </c>
      <c r="Q37" s="3">
        <f>Q38</f>
        <v>0</v>
      </c>
      <c r="R37" s="3">
        <f t="shared" si="15"/>
        <v>0</v>
      </c>
      <c r="S37" s="21"/>
      <c r="T37" s="17"/>
    </row>
    <row r="38" spans="1:20" ht="24" customHeight="1" x14ac:dyDescent="0.25">
      <c r="B38" s="84" t="s">
        <v>40</v>
      </c>
      <c r="C38" s="84"/>
      <c r="D38" s="22">
        <v>310100100001000</v>
      </c>
      <c r="E38" s="2">
        <f t="shared" ref="E38:G38" si="20">E39+E40</f>
        <v>12212.465210000002</v>
      </c>
      <c r="F38" s="2">
        <f t="shared" si="20"/>
        <v>3178.5347899999988</v>
      </c>
      <c r="G38" s="2">
        <f t="shared" si="20"/>
        <v>15391</v>
      </c>
      <c r="H38" s="23">
        <f t="shared" si="3"/>
        <v>17555.902730510486</v>
      </c>
      <c r="I38" s="2">
        <f>I39+I40</f>
        <v>3703.4663003663004</v>
      </c>
      <c r="J38" s="2">
        <f>J39+J40</f>
        <v>5013.7509157509148</v>
      </c>
      <c r="K38" s="2">
        <f>K39+K40</f>
        <v>3832.2080586080588</v>
      </c>
      <c r="L38" s="2">
        <f>L39+L40</f>
        <v>5006.4774557852115</v>
      </c>
      <c r="M38" s="2">
        <f t="shared" si="14"/>
        <v>17555.902730510486</v>
      </c>
      <c r="N38" s="2">
        <f>N39+N40</f>
        <v>0</v>
      </c>
      <c r="O38" s="2">
        <f>O39+O40</f>
        <v>0</v>
      </c>
      <c r="P38" s="2">
        <f>P39+P40</f>
        <v>0</v>
      </c>
      <c r="Q38" s="2">
        <f>Q39+Q40</f>
        <v>0</v>
      </c>
      <c r="R38" s="2">
        <f t="shared" si="15"/>
        <v>0</v>
      </c>
      <c r="S38" s="21"/>
      <c r="T38" s="17"/>
    </row>
    <row r="39" spans="1:20" ht="18" customHeight="1" x14ac:dyDescent="0.25">
      <c r="A39" s="10" t="s">
        <v>72</v>
      </c>
      <c r="B39" s="78" t="s">
        <v>12</v>
      </c>
      <c r="C39" s="78"/>
      <c r="D39" s="22"/>
      <c r="E39" s="2">
        <v>11089.080300000001</v>
      </c>
      <c r="F39" s="44">
        <f t="shared" si="7"/>
        <v>3005.9196999999986</v>
      </c>
      <c r="G39" s="2">
        <v>14095</v>
      </c>
      <c r="H39" s="23">
        <f t="shared" si="3"/>
        <v>16237</v>
      </c>
      <c r="I39" s="2">
        <v>3441.25</v>
      </c>
      <c r="J39" s="2">
        <v>4635.2499999999991</v>
      </c>
      <c r="K39" s="2">
        <v>3441.25</v>
      </c>
      <c r="L39" s="2">
        <v>4719.2499999999991</v>
      </c>
      <c r="M39" s="2">
        <f t="shared" si="14"/>
        <v>16237</v>
      </c>
      <c r="N39" s="2"/>
      <c r="O39" s="2"/>
      <c r="P39" s="2"/>
      <c r="Q39" s="2"/>
      <c r="R39" s="2">
        <f t="shared" si="15"/>
        <v>0</v>
      </c>
      <c r="S39" s="21"/>
      <c r="T39" s="17"/>
    </row>
    <row r="40" spans="1:20" ht="18" customHeight="1" x14ac:dyDescent="0.25">
      <c r="A40" s="10" t="s">
        <v>73</v>
      </c>
      <c r="B40" s="78" t="s">
        <v>13</v>
      </c>
      <c r="C40" s="78"/>
      <c r="D40" s="22"/>
      <c r="E40" s="2">
        <v>1123.38491</v>
      </c>
      <c r="F40" s="44">
        <f t="shared" si="7"/>
        <v>172.61509000000001</v>
      </c>
      <c r="G40" s="2">
        <v>1296</v>
      </c>
      <c r="H40" s="23">
        <f t="shared" si="3"/>
        <v>1318.9027305104869</v>
      </c>
      <c r="I40" s="2">
        <v>262.2163003663004</v>
      </c>
      <c r="J40" s="2">
        <v>378.50091575091579</v>
      </c>
      <c r="K40" s="2">
        <v>390.95805860805865</v>
      </c>
      <c r="L40" s="2">
        <v>287.22745578521204</v>
      </c>
      <c r="M40" s="2">
        <f t="shared" si="14"/>
        <v>1318.9027305104869</v>
      </c>
      <c r="N40" s="2"/>
      <c r="O40" s="2"/>
      <c r="P40" s="2"/>
      <c r="Q40" s="2"/>
      <c r="R40" s="2">
        <f t="shared" si="15"/>
        <v>0</v>
      </c>
      <c r="S40" s="21"/>
      <c r="T40" s="17"/>
    </row>
    <row r="41" spans="1:20" s="16" customFormat="1" ht="51" customHeight="1" x14ac:dyDescent="0.25">
      <c r="A41" s="10"/>
      <c r="B41" s="81" t="s">
        <v>45</v>
      </c>
      <c r="C41" s="81"/>
      <c r="D41" s="14">
        <v>310200000000000</v>
      </c>
      <c r="E41" s="3">
        <f t="shared" ref="E41:G41" si="21">E42</f>
        <v>274.35571000000004</v>
      </c>
      <c r="F41" s="3">
        <f t="shared" si="21"/>
        <v>57.644289999999955</v>
      </c>
      <c r="G41" s="3">
        <f t="shared" si="21"/>
        <v>332</v>
      </c>
      <c r="H41" s="20">
        <f t="shared" si="3"/>
        <v>184.79778393351799</v>
      </c>
      <c r="I41" s="3">
        <f>I42</f>
        <v>35.749999999999993</v>
      </c>
      <c r="J41" s="3">
        <f>J42</f>
        <v>48.916666666666657</v>
      </c>
      <c r="K41" s="3">
        <f>K42</f>
        <v>48.916666666666657</v>
      </c>
      <c r="L41" s="3">
        <f>L42</f>
        <v>51.214450600184684</v>
      </c>
      <c r="M41" s="3">
        <f t="shared" ref="M41:M54" si="22">SUM(I41:L41)</f>
        <v>184.79778393351799</v>
      </c>
      <c r="N41" s="3">
        <f>N42</f>
        <v>0</v>
      </c>
      <c r="O41" s="3">
        <f>O42</f>
        <v>0</v>
      </c>
      <c r="P41" s="3">
        <f>P42</f>
        <v>0</v>
      </c>
      <c r="Q41" s="3">
        <f>Q42</f>
        <v>0</v>
      </c>
      <c r="R41" s="3">
        <f t="shared" ref="R41:R87" si="23">SUM(N41:Q41)</f>
        <v>0</v>
      </c>
      <c r="S41" s="21"/>
      <c r="T41" s="17"/>
    </row>
    <row r="42" spans="1:20" ht="27" customHeight="1" x14ac:dyDescent="0.25">
      <c r="B42" s="84" t="s">
        <v>41</v>
      </c>
      <c r="C42" s="84"/>
      <c r="D42" s="22">
        <v>310200100001000</v>
      </c>
      <c r="E42" s="2">
        <f t="shared" ref="E42:G42" si="24">E43+E44</f>
        <v>274.35571000000004</v>
      </c>
      <c r="F42" s="2">
        <f t="shared" si="24"/>
        <v>57.644289999999955</v>
      </c>
      <c r="G42" s="2">
        <f t="shared" si="24"/>
        <v>332</v>
      </c>
      <c r="H42" s="23">
        <f t="shared" si="3"/>
        <v>184.79778393351799</v>
      </c>
      <c r="I42" s="2">
        <f>I43+I44</f>
        <v>35.749999999999993</v>
      </c>
      <c r="J42" s="2">
        <f>J43+J44</f>
        <v>48.916666666666657</v>
      </c>
      <c r="K42" s="2">
        <f>K43+K44</f>
        <v>48.916666666666657</v>
      </c>
      <c r="L42" s="2">
        <f>L43+L44</f>
        <v>51.214450600184684</v>
      </c>
      <c r="M42" s="2">
        <f t="shared" si="22"/>
        <v>184.79778393351799</v>
      </c>
      <c r="N42" s="2">
        <f>N43+N44</f>
        <v>0</v>
      </c>
      <c r="O42" s="2">
        <f>O43+O44</f>
        <v>0</v>
      </c>
      <c r="P42" s="2">
        <f>P43+P44</f>
        <v>0</v>
      </c>
      <c r="Q42" s="2">
        <f>Q43+Q44</f>
        <v>0</v>
      </c>
      <c r="R42" s="2">
        <f t="shared" si="23"/>
        <v>0</v>
      </c>
      <c r="S42" s="21"/>
      <c r="T42" s="17"/>
    </row>
    <row r="43" spans="1:20" ht="18" customHeight="1" x14ac:dyDescent="0.25">
      <c r="A43" s="10" t="s">
        <v>72</v>
      </c>
      <c r="B43" s="78" t="s">
        <v>12</v>
      </c>
      <c r="C43" s="78"/>
      <c r="D43" s="22"/>
      <c r="E43" s="2"/>
      <c r="F43" s="44">
        <f t="shared" si="7"/>
        <v>0</v>
      </c>
      <c r="G43" s="2"/>
      <c r="H43" s="23">
        <f t="shared" si="3"/>
        <v>0</v>
      </c>
      <c r="I43" s="2"/>
      <c r="J43" s="2"/>
      <c r="K43" s="2"/>
      <c r="L43" s="2"/>
      <c r="M43" s="2">
        <f t="shared" si="22"/>
        <v>0</v>
      </c>
      <c r="N43" s="2"/>
      <c r="O43" s="2"/>
      <c r="P43" s="2"/>
      <c r="Q43" s="2"/>
      <c r="R43" s="2">
        <f t="shared" si="23"/>
        <v>0</v>
      </c>
      <c r="S43" s="21"/>
      <c r="T43" s="17"/>
    </row>
    <row r="44" spans="1:20" ht="18" customHeight="1" x14ac:dyDescent="0.25">
      <c r="A44" s="10" t="s">
        <v>73</v>
      </c>
      <c r="B44" s="78" t="s">
        <v>13</v>
      </c>
      <c r="C44" s="78"/>
      <c r="D44" s="22"/>
      <c r="E44" s="2">
        <v>274.35571000000004</v>
      </c>
      <c r="F44" s="44">
        <f t="shared" si="7"/>
        <v>57.644289999999955</v>
      </c>
      <c r="G44" s="2">
        <v>332</v>
      </c>
      <c r="H44" s="23">
        <f t="shared" si="3"/>
        <v>184.79778393351799</v>
      </c>
      <c r="I44" s="2">
        <v>35.749999999999993</v>
      </c>
      <c r="J44" s="2">
        <v>48.916666666666657</v>
      </c>
      <c r="K44" s="2">
        <v>48.916666666666657</v>
      </c>
      <c r="L44" s="2">
        <v>51.214450600184684</v>
      </c>
      <c r="M44" s="2">
        <f t="shared" si="22"/>
        <v>184.79778393351799</v>
      </c>
      <c r="N44" s="2"/>
      <c r="O44" s="2"/>
      <c r="P44" s="2"/>
      <c r="Q44" s="2"/>
      <c r="R44" s="2">
        <f t="shared" si="23"/>
        <v>0</v>
      </c>
      <c r="S44" s="21"/>
      <c r="T44" s="17"/>
    </row>
    <row r="45" spans="1:20" s="16" customFormat="1" ht="52.5" customHeight="1" x14ac:dyDescent="0.25">
      <c r="A45" s="10"/>
      <c r="B45" s="83" t="s">
        <v>44</v>
      </c>
      <c r="C45" s="83"/>
      <c r="D45" s="14">
        <v>320000000000000</v>
      </c>
      <c r="E45" s="3">
        <f t="shared" ref="E45:G46" si="25">E46</f>
        <v>17187.542119999998</v>
      </c>
      <c r="F45" s="3">
        <f t="shared" si="25"/>
        <v>5564.3978799999986</v>
      </c>
      <c r="G45" s="3">
        <f t="shared" si="25"/>
        <v>22751.94</v>
      </c>
      <c r="H45" s="20">
        <f t="shared" si="3"/>
        <v>21970.403277931669</v>
      </c>
      <c r="I45" s="3">
        <f>I46</f>
        <v>6048.4833333333336</v>
      </c>
      <c r="J45" s="3">
        <f t="shared" ref="J45:L46" si="26">J46</f>
        <v>6554.2916666666661</v>
      </c>
      <c r="K45" s="3">
        <f t="shared" si="26"/>
        <v>4309.7916666666661</v>
      </c>
      <c r="L45" s="3">
        <f t="shared" si="26"/>
        <v>5057.8366112650046</v>
      </c>
      <c r="M45" s="3">
        <f t="shared" si="22"/>
        <v>21970.403277931669</v>
      </c>
      <c r="N45" s="3">
        <f>N46</f>
        <v>0</v>
      </c>
      <c r="O45" s="3">
        <f t="shared" ref="O45:Q46" si="27">O46</f>
        <v>0</v>
      </c>
      <c r="P45" s="3">
        <f t="shared" si="27"/>
        <v>0</v>
      </c>
      <c r="Q45" s="3">
        <f t="shared" si="27"/>
        <v>0</v>
      </c>
      <c r="R45" s="3">
        <f t="shared" si="23"/>
        <v>0</v>
      </c>
      <c r="S45" s="21"/>
      <c r="T45" s="17"/>
    </row>
    <row r="46" spans="1:20" s="16" customFormat="1" ht="37.5" customHeight="1" x14ac:dyDescent="0.25">
      <c r="A46" s="10"/>
      <c r="B46" s="81" t="s">
        <v>42</v>
      </c>
      <c r="C46" s="81"/>
      <c r="D46" s="14">
        <v>320300000000000</v>
      </c>
      <c r="E46" s="3">
        <f t="shared" si="25"/>
        <v>17187.542119999998</v>
      </c>
      <c r="F46" s="3">
        <f t="shared" si="25"/>
        <v>5564.3978799999986</v>
      </c>
      <c r="G46" s="3">
        <f t="shared" si="25"/>
        <v>22751.94</v>
      </c>
      <c r="H46" s="20">
        <f t="shared" si="3"/>
        <v>21970.403277931669</v>
      </c>
      <c r="I46" s="3">
        <f>I47</f>
        <v>6048.4833333333336</v>
      </c>
      <c r="J46" s="3">
        <f t="shared" si="26"/>
        <v>6554.2916666666661</v>
      </c>
      <c r="K46" s="3">
        <f t="shared" si="26"/>
        <v>4309.7916666666661</v>
      </c>
      <c r="L46" s="3">
        <f t="shared" si="26"/>
        <v>5057.8366112650046</v>
      </c>
      <c r="M46" s="3">
        <f t="shared" si="22"/>
        <v>21970.403277931669</v>
      </c>
      <c r="N46" s="3">
        <f>N47</f>
        <v>0</v>
      </c>
      <c r="O46" s="3">
        <f t="shared" si="27"/>
        <v>0</v>
      </c>
      <c r="P46" s="3">
        <f t="shared" si="27"/>
        <v>0</v>
      </c>
      <c r="Q46" s="3">
        <f t="shared" si="27"/>
        <v>0</v>
      </c>
      <c r="R46" s="3">
        <f t="shared" si="23"/>
        <v>0</v>
      </c>
      <c r="S46" s="21"/>
      <c r="T46" s="17"/>
    </row>
    <row r="47" spans="1:20" s="16" customFormat="1" ht="31.5" customHeight="1" x14ac:dyDescent="0.25">
      <c r="A47" s="10"/>
      <c r="B47" s="82" t="s">
        <v>43</v>
      </c>
      <c r="C47" s="82"/>
      <c r="D47" s="14">
        <v>320300100001000</v>
      </c>
      <c r="E47" s="3">
        <f t="shared" ref="E47:G47" si="28">E48+E49+E50</f>
        <v>17187.542119999998</v>
      </c>
      <c r="F47" s="3">
        <f t="shared" si="28"/>
        <v>5564.3978799999986</v>
      </c>
      <c r="G47" s="3">
        <f t="shared" si="28"/>
        <v>22751.94</v>
      </c>
      <c r="H47" s="20">
        <f t="shared" si="3"/>
        <v>21970.403277931669</v>
      </c>
      <c r="I47" s="3">
        <f>I48+I49+I50</f>
        <v>6048.4833333333336</v>
      </c>
      <c r="J47" s="3">
        <f>J48+J49+J50</f>
        <v>6554.2916666666661</v>
      </c>
      <c r="K47" s="3">
        <f>K48+K49+K50</f>
        <v>4309.7916666666661</v>
      </c>
      <c r="L47" s="3">
        <f>L48+L49+L50</f>
        <v>5057.8366112650046</v>
      </c>
      <c r="M47" s="3">
        <f t="shared" si="22"/>
        <v>21970.403277931669</v>
      </c>
      <c r="N47" s="3">
        <f>N48+N49+N50</f>
        <v>0</v>
      </c>
      <c r="O47" s="3">
        <f>O48+O49+O50</f>
        <v>0</v>
      </c>
      <c r="P47" s="3">
        <f>P48+P49+P50</f>
        <v>0</v>
      </c>
      <c r="Q47" s="3">
        <f>Q48+Q49+Q50</f>
        <v>0</v>
      </c>
      <c r="R47" s="3">
        <f t="shared" si="23"/>
        <v>0</v>
      </c>
      <c r="S47" s="21"/>
      <c r="T47" s="17"/>
    </row>
    <row r="48" spans="1:20" ht="18" customHeight="1" x14ac:dyDescent="0.25">
      <c r="A48" s="10" t="s">
        <v>72</v>
      </c>
      <c r="B48" s="78" t="s">
        <v>12</v>
      </c>
      <c r="C48" s="78"/>
      <c r="D48" s="22"/>
      <c r="E48" s="2">
        <v>4708.9316699999999</v>
      </c>
      <c r="F48" s="44">
        <f t="shared" si="7"/>
        <v>439.06833000000006</v>
      </c>
      <c r="G48" s="2">
        <v>5148</v>
      </c>
      <c r="H48" s="23">
        <f t="shared" si="3"/>
        <v>7408.9999999999982</v>
      </c>
      <c r="I48" s="2">
        <v>1569.7499999999995</v>
      </c>
      <c r="J48" s="2">
        <v>2114.7499999999995</v>
      </c>
      <c r="K48" s="2">
        <v>1569.7499999999995</v>
      </c>
      <c r="L48" s="2">
        <v>2154.75</v>
      </c>
      <c r="M48" s="2">
        <f t="shared" si="22"/>
        <v>7408.9999999999982</v>
      </c>
      <c r="N48" s="2"/>
      <c r="O48" s="2"/>
      <c r="P48" s="2"/>
      <c r="Q48" s="2"/>
      <c r="R48" s="2">
        <f t="shared" si="23"/>
        <v>0</v>
      </c>
      <c r="S48" s="21"/>
      <c r="T48" s="17"/>
    </row>
    <row r="49" spans="1:20" ht="18" customHeight="1" x14ac:dyDescent="0.25">
      <c r="A49" s="10" t="s">
        <v>73</v>
      </c>
      <c r="B49" s="78" t="s">
        <v>13</v>
      </c>
      <c r="C49" s="78"/>
      <c r="D49" s="22"/>
      <c r="E49" s="2">
        <v>12478.61045</v>
      </c>
      <c r="F49" s="44">
        <f t="shared" si="7"/>
        <v>5125.3295499999986</v>
      </c>
      <c r="G49" s="2">
        <v>17603.939999999999</v>
      </c>
      <c r="H49" s="23">
        <f t="shared" si="3"/>
        <v>14561.403277931673</v>
      </c>
      <c r="I49" s="2">
        <v>4478.7333333333336</v>
      </c>
      <c r="J49" s="2">
        <v>4439.541666666667</v>
      </c>
      <c r="K49" s="2">
        <v>2740.041666666667</v>
      </c>
      <c r="L49" s="2">
        <v>2903.0866112650046</v>
      </c>
      <c r="M49" s="2">
        <f t="shared" si="22"/>
        <v>14561.403277931673</v>
      </c>
      <c r="N49" s="2"/>
      <c r="O49" s="2"/>
      <c r="P49" s="2"/>
      <c r="Q49" s="2"/>
      <c r="R49" s="2">
        <f t="shared" si="23"/>
        <v>0</v>
      </c>
      <c r="S49" s="21"/>
      <c r="T49" s="17"/>
    </row>
    <row r="50" spans="1:20" ht="18" customHeight="1" x14ac:dyDescent="0.25">
      <c r="A50" s="10" t="s">
        <v>106</v>
      </c>
      <c r="B50" s="78" t="s">
        <v>14</v>
      </c>
      <c r="C50" s="78"/>
      <c r="D50" s="22"/>
      <c r="E50" s="2"/>
      <c r="F50" s="44">
        <f t="shared" si="7"/>
        <v>0</v>
      </c>
      <c r="G50" s="2"/>
      <c r="H50" s="23">
        <f t="shared" si="3"/>
        <v>0</v>
      </c>
      <c r="I50" s="2"/>
      <c r="J50" s="2"/>
      <c r="K50" s="2"/>
      <c r="L50" s="2"/>
      <c r="M50" s="2">
        <f t="shared" si="22"/>
        <v>0</v>
      </c>
      <c r="N50" s="2"/>
      <c r="O50" s="2"/>
      <c r="P50" s="2"/>
      <c r="Q50" s="2"/>
      <c r="R50" s="2">
        <f t="shared" si="23"/>
        <v>0</v>
      </c>
      <c r="S50" s="21"/>
      <c r="T50" s="17"/>
    </row>
    <row r="51" spans="1:20" s="16" customFormat="1" ht="18" customHeight="1" x14ac:dyDescent="0.25">
      <c r="B51" s="79" t="s">
        <v>4</v>
      </c>
      <c r="C51" s="79"/>
      <c r="D51" s="14">
        <v>104102</v>
      </c>
      <c r="E51" s="3">
        <f t="shared" ref="E51:G51" si="29">E52+E57+E64</f>
        <v>2233.5109899999998</v>
      </c>
      <c r="F51" s="3">
        <f t="shared" si="29"/>
        <v>431.48901000000001</v>
      </c>
      <c r="G51" s="3">
        <f t="shared" si="29"/>
        <v>2665</v>
      </c>
      <c r="H51" s="20">
        <f t="shared" si="3"/>
        <v>3036</v>
      </c>
      <c r="I51" s="3">
        <f>I52+I57+I64</f>
        <v>759</v>
      </c>
      <c r="J51" s="3">
        <f>J52+J57+J64</f>
        <v>759</v>
      </c>
      <c r="K51" s="3">
        <f>K52+K57+K64</f>
        <v>759</v>
      </c>
      <c r="L51" s="3">
        <f>L52+L57+L64</f>
        <v>759</v>
      </c>
      <c r="M51" s="3">
        <f t="shared" si="22"/>
        <v>3036</v>
      </c>
      <c r="N51" s="3">
        <f>N52+N57+N64</f>
        <v>0</v>
      </c>
      <c r="O51" s="3">
        <f>O52+O57+O64</f>
        <v>0</v>
      </c>
      <c r="P51" s="3">
        <f>P52+P57+P64</f>
        <v>0</v>
      </c>
      <c r="Q51" s="3">
        <f>Q52+Q57+Q64</f>
        <v>0</v>
      </c>
      <c r="R51" s="3">
        <f t="shared" si="23"/>
        <v>0</v>
      </c>
      <c r="S51" s="21"/>
      <c r="T51" s="17"/>
    </row>
    <row r="52" spans="1:20" s="16" customFormat="1" ht="18" customHeight="1" x14ac:dyDescent="0.25">
      <c r="B52" s="80" t="s">
        <v>31</v>
      </c>
      <c r="C52" s="80"/>
      <c r="D52" s="14">
        <v>100000000000000</v>
      </c>
      <c r="E52" s="3">
        <f t="shared" ref="E52:G52" si="30">E53+E55</f>
        <v>630.20677000000001</v>
      </c>
      <c r="F52" s="3">
        <f t="shared" si="30"/>
        <v>204.79322999999999</v>
      </c>
      <c r="G52" s="3">
        <f t="shared" si="30"/>
        <v>835</v>
      </c>
      <c r="H52" s="20">
        <f t="shared" si="3"/>
        <v>800</v>
      </c>
      <c r="I52" s="3">
        <f>I53+I55</f>
        <v>200</v>
      </c>
      <c r="J52" s="3">
        <f>J53+J55</f>
        <v>200</v>
      </c>
      <c r="K52" s="3">
        <f>K53+K55</f>
        <v>200</v>
      </c>
      <c r="L52" s="3">
        <f>L53+L55</f>
        <v>200</v>
      </c>
      <c r="M52" s="3">
        <f t="shared" si="22"/>
        <v>800</v>
      </c>
      <c r="N52" s="3">
        <f>N53+N55</f>
        <v>0</v>
      </c>
      <c r="O52" s="3">
        <f>O53+O55</f>
        <v>0</v>
      </c>
      <c r="P52" s="3">
        <f>P53+P55</f>
        <v>0</v>
      </c>
      <c r="Q52" s="3">
        <f>Q53+Q55</f>
        <v>0</v>
      </c>
      <c r="R52" s="3">
        <f t="shared" si="23"/>
        <v>0</v>
      </c>
      <c r="S52" s="21"/>
      <c r="T52" s="17"/>
    </row>
    <row r="53" spans="1:20" s="16" customFormat="1" ht="18" customHeight="1" x14ac:dyDescent="0.25">
      <c r="B53" s="85" t="s">
        <v>32</v>
      </c>
      <c r="C53" s="85"/>
      <c r="D53" s="14">
        <v>100000100001000</v>
      </c>
      <c r="E53" s="3">
        <f t="shared" ref="E53:G53" si="31">E54</f>
        <v>630.20677000000001</v>
      </c>
      <c r="F53" s="3">
        <f t="shared" si="31"/>
        <v>204.79322999999999</v>
      </c>
      <c r="G53" s="3">
        <f t="shared" si="31"/>
        <v>835</v>
      </c>
      <c r="H53" s="20">
        <f t="shared" si="3"/>
        <v>800</v>
      </c>
      <c r="I53" s="3">
        <f>I54</f>
        <v>200</v>
      </c>
      <c r="J53" s="3">
        <f>J54</f>
        <v>200</v>
      </c>
      <c r="K53" s="3">
        <f>K54</f>
        <v>200</v>
      </c>
      <c r="L53" s="3">
        <f>L54</f>
        <v>200</v>
      </c>
      <c r="M53" s="3">
        <f t="shared" si="22"/>
        <v>800</v>
      </c>
      <c r="N53" s="3">
        <f>N54</f>
        <v>0</v>
      </c>
      <c r="O53" s="3">
        <f>O54</f>
        <v>0</v>
      </c>
      <c r="P53" s="3">
        <f>P54</f>
        <v>0</v>
      </c>
      <c r="Q53" s="3">
        <f>Q54</f>
        <v>0</v>
      </c>
      <c r="R53" s="3">
        <f t="shared" si="23"/>
        <v>0</v>
      </c>
      <c r="S53" s="21"/>
      <c r="T53" s="17"/>
    </row>
    <row r="54" spans="1:20" ht="18" customHeight="1" x14ac:dyDescent="0.25">
      <c r="B54" s="78" t="s">
        <v>12</v>
      </c>
      <c r="C54" s="78"/>
      <c r="D54" s="22"/>
      <c r="E54" s="2">
        <v>630.20677000000001</v>
      </c>
      <c r="F54" s="44">
        <f t="shared" si="7"/>
        <v>204.79322999999999</v>
      </c>
      <c r="G54" s="2">
        <v>835</v>
      </c>
      <c r="H54" s="23">
        <f t="shared" si="3"/>
        <v>800</v>
      </c>
      <c r="I54" s="2">
        <v>200</v>
      </c>
      <c r="J54" s="2">
        <v>200</v>
      </c>
      <c r="K54" s="2">
        <v>200</v>
      </c>
      <c r="L54" s="2">
        <v>200</v>
      </c>
      <c r="M54" s="2">
        <f t="shared" si="22"/>
        <v>800</v>
      </c>
      <c r="N54" s="2"/>
      <c r="O54" s="2"/>
      <c r="P54" s="2"/>
      <c r="Q54" s="2"/>
      <c r="R54" s="2">
        <f t="shared" si="23"/>
        <v>0</v>
      </c>
      <c r="S54" s="21"/>
      <c r="T54" s="17"/>
    </row>
    <row r="55" spans="1:20" ht="18" customHeight="1" x14ac:dyDescent="0.25">
      <c r="B55" s="85" t="s">
        <v>33</v>
      </c>
      <c r="C55" s="85"/>
      <c r="D55" s="22">
        <v>100000100002000</v>
      </c>
      <c r="E55" s="2">
        <f t="shared" ref="E55:G55" si="32">E56</f>
        <v>0</v>
      </c>
      <c r="F55" s="2">
        <f t="shared" si="32"/>
        <v>0</v>
      </c>
      <c r="G55" s="2">
        <f t="shared" si="32"/>
        <v>0</v>
      </c>
      <c r="H55" s="23">
        <f t="shared" si="3"/>
        <v>0</v>
      </c>
      <c r="I55" s="2">
        <f>I56</f>
        <v>0</v>
      </c>
      <c r="J55" s="2">
        <f>J56</f>
        <v>0</v>
      </c>
      <c r="K55" s="2">
        <f>K56</f>
        <v>0</v>
      </c>
      <c r="L55" s="2">
        <f>L56</f>
        <v>0</v>
      </c>
      <c r="M55" s="2">
        <f t="shared" ref="M55:M82" si="33">SUM(I55:L55)</f>
        <v>0</v>
      </c>
      <c r="N55" s="2">
        <f>N56</f>
        <v>0</v>
      </c>
      <c r="O55" s="2">
        <f>O56</f>
        <v>0</v>
      </c>
      <c r="P55" s="2">
        <f>P56</f>
        <v>0</v>
      </c>
      <c r="Q55" s="2">
        <f>Q56</f>
        <v>0</v>
      </c>
      <c r="R55" s="2">
        <f t="shared" si="23"/>
        <v>0</v>
      </c>
      <c r="S55" s="21"/>
      <c r="T55" s="17"/>
    </row>
    <row r="56" spans="1:20" ht="18" customHeight="1" x14ac:dyDescent="0.25">
      <c r="B56" s="78" t="s">
        <v>12</v>
      </c>
      <c r="C56" s="78"/>
      <c r="D56" s="22"/>
      <c r="E56" s="2"/>
      <c r="F56" s="2"/>
      <c r="G56" s="2"/>
      <c r="H56" s="23">
        <f t="shared" si="3"/>
        <v>0</v>
      </c>
      <c r="I56" s="2"/>
      <c r="J56" s="2"/>
      <c r="K56" s="2"/>
      <c r="L56" s="2"/>
      <c r="M56" s="2">
        <f t="shared" si="33"/>
        <v>0</v>
      </c>
      <c r="N56" s="2"/>
      <c r="O56" s="2"/>
      <c r="P56" s="2"/>
      <c r="Q56" s="2"/>
      <c r="R56" s="2">
        <f t="shared" si="23"/>
        <v>0</v>
      </c>
      <c r="S56" s="21"/>
      <c r="T56" s="17"/>
    </row>
    <row r="57" spans="1:20" s="16" customFormat="1" ht="18" customHeight="1" x14ac:dyDescent="0.25">
      <c r="B57" s="80" t="s">
        <v>34</v>
      </c>
      <c r="C57" s="80"/>
      <c r="D57" s="14">
        <v>200000000000000</v>
      </c>
      <c r="E57" s="3">
        <f t="shared" ref="E57:G57" si="34">E58+E60+E62</f>
        <v>0</v>
      </c>
      <c r="F57" s="3">
        <f t="shared" si="34"/>
        <v>0</v>
      </c>
      <c r="G57" s="3">
        <f t="shared" si="34"/>
        <v>0</v>
      </c>
      <c r="H57" s="20">
        <f t="shared" si="3"/>
        <v>0</v>
      </c>
      <c r="I57" s="3">
        <f>I58+I60+I62</f>
        <v>0</v>
      </c>
      <c r="J57" s="3">
        <f>J58+J60+J62</f>
        <v>0</v>
      </c>
      <c r="K57" s="3">
        <f>K58+K60+K62</f>
        <v>0</v>
      </c>
      <c r="L57" s="3">
        <f>L58+L60+L62</f>
        <v>0</v>
      </c>
      <c r="M57" s="3">
        <f t="shared" si="33"/>
        <v>0</v>
      </c>
      <c r="N57" s="3">
        <f>N58+N60+N62</f>
        <v>0</v>
      </c>
      <c r="O57" s="3">
        <f>O58+O60+O62</f>
        <v>0</v>
      </c>
      <c r="P57" s="3">
        <f>P58+P60+P62</f>
        <v>0</v>
      </c>
      <c r="Q57" s="3">
        <f>Q58+Q60+Q62</f>
        <v>0</v>
      </c>
      <c r="R57" s="3">
        <f t="shared" si="23"/>
        <v>0</v>
      </c>
      <c r="S57" s="21"/>
      <c r="T57" s="17"/>
    </row>
    <row r="58" spans="1:20" s="16" customFormat="1" ht="18" customHeight="1" x14ac:dyDescent="0.25">
      <c r="B58" s="81" t="s">
        <v>35</v>
      </c>
      <c r="C58" s="81"/>
      <c r="D58" s="14">
        <v>200000100001000</v>
      </c>
      <c r="E58" s="3">
        <f t="shared" ref="E58:G58" si="35">E59</f>
        <v>0</v>
      </c>
      <c r="F58" s="3">
        <f t="shared" si="35"/>
        <v>0</v>
      </c>
      <c r="G58" s="3">
        <f t="shared" si="35"/>
        <v>0</v>
      </c>
      <c r="H58" s="20">
        <f t="shared" si="3"/>
        <v>0</v>
      </c>
      <c r="I58" s="3">
        <f>I59</f>
        <v>0</v>
      </c>
      <c r="J58" s="3">
        <f>J59</f>
        <v>0</v>
      </c>
      <c r="K58" s="3">
        <f>K59</f>
        <v>0</v>
      </c>
      <c r="L58" s="3">
        <f>L59</f>
        <v>0</v>
      </c>
      <c r="M58" s="3">
        <f t="shared" si="33"/>
        <v>0</v>
      </c>
      <c r="N58" s="3">
        <f>N59</f>
        <v>0</v>
      </c>
      <c r="O58" s="3">
        <f>O59</f>
        <v>0</v>
      </c>
      <c r="P58" s="3">
        <f>P59</f>
        <v>0</v>
      </c>
      <c r="Q58" s="3">
        <f>Q59</f>
        <v>0</v>
      </c>
      <c r="R58" s="3">
        <f t="shared" si="23"/>
        <v>0</v>
      </c>
      <c r="S58" s="21"/>
      <c r="T58" s="17"/>
    </row>
    <row r="59" spans="1:20" ht="18" customHeight="1" x14ac:dyDescent="0.25">
      <c r="B59" s="78" t="s">
        <v>12</v>
      </c>
      <c r="C59" s="78"/>
      <c r="D59" s="22"/>
      <c r="E59" s="2"/>
      <c r="F59" s="2"/>
      <c r="G59" s="2"/>
      <c r="H59" s="23">
        <f t="shared" si="3"/>
        <v>0</v>
      </c>
      <c r="I59" s="2"/>
      <c r="J59" s="2"/>
      <c r="K59" s="2"/>
      <c r="L59" s="2"/>
      <c r="M59" s="2">
        <f t="shared" si="33"/>
        <v>0</v>
      </c>
      <c r="N59" s="2"/>
      <c r="O59" s="2"/>
      <c r="P59" s="2"/>
      <c r="Q59" s="2"/>
      <c r="R59" s="2">
        <f t="shared" si="23"/>
        <v>0</v>
      </c>
      <c r="S59" s="21"/>
      <c r="T59" s="17"/>
    </row>
    <row r="60" spans="1:20" s="16" customFormat="1" ht="33" customHeight="1" x14ac:dyDescent="0.25">
      <c r="B60" s="81" t="s">
        <v>36</v>
      </c>
      <c r="C60" s="81"/>
      <c r="D60" s="14">
        <v>200000100002000</v>
      </c>
      <c r="E60" s="3">
        <f t="shared" ref="E60:G60" si="36">E61</f>
        <v>0</v>
      </c>
      <c r="F60" s="3">
        <f t="shared" si="36"/>
        <v>0</v>
      </c>
      <c r="G60" s="3">
        <f t="shared" si="36"/>
        <v>0</v>
      </c>
      <c r="H60" s="20">
        <f t="shared" si="3"/>
        <v>0</v>
      </c>
      <c r="I60" s="3">
        <f t="shared" ref="I60:Q60" si="37">I61</f>
        <v>0</v>
      </c>
      <c r="J60" s="3">
        <f t="shared" si="37"/>
        <v>0</v>
      </c>
      <c r="K60" s="3">
        <f t="shared" si="37"/>
        <v>0</v>
      </c>
      <c r="L60" s="3">
        <f t="shared" si="37"/>
        <v>0</v>
      </c>
      <c r="M60" s="3">
        <f t="shared" si="33"/>
        <v>0</v>
      </c>
      <c r="N60" s="3">
        <f t="shared" si="37"/>
        <v>0</v>
      </c>
      <c r="O60" s="3">
        <f t="shared" si="37"/>
        <v>0</v>
      </c>
      <c r="P60" s="3">
        <f t="shared" si="37"/>
        <v>0</v>
      </c>
      <c r="Q60" s="3">
        <f t="shared" si="37"/>
        <v>0</v>
      </c>
      <c r="R60" s="3">
        <f t="shared" si="23"/>
        <v>0</v>
      </c>
      <c r="S60" s="21"/>
      <c r="T60" s="17"/>
    </row>
    <row r="61" spans="1:20" ht="18" customHeight="1" x14ac:dyDescent="0.25">
      <c r="B61" s="78" t="s">
        <v>12</v>
      </c>
      <c r="C61" s="78"/>
      <c r="D61" s="22"/>
      <c r="E61" s="2"/>
      <c r="F61" s="2"/>
      <c r="G61" s="2"/>
      <c r="H61" s="23">
        <f t="shared" si="3"/>
        <v>0</v>
      </c>
      <c r="I61" s="2"/>
      <c r="J61" s="2"/>
      <c r="K61" s="2"/>
      <c r="L61" s="2"/>
      <c r="M61" s="2">
        <f t="shared" si="33"/>
        <v>0</v>
      </c>
      <c r="N61" s="2"/>
      <c r="O61" s="2"/>
      <c r="P61" s="2"/>
      <c r="Q61" s="2"/>
      <c r="R61" s="2">
        <f t="shared" si="23"/>
        <v>0</v>
      </c>
      <c r="S61" s="21"/>
      <c r="T61" s="17"/>
    </row>
    <row r="62" spans="1:20" s="16" customFormat="1" ht="18" customHeight="1" x14ac:dyDescent="0.25">
      <c r="B62" s="81" t="s">
        <v>37</v>
      </c>
      <c r="C62" s="81"/>
      <c r="D62" s="14">
        <v>200000100003000</v>
      </c>
      <c r="E62" s="3">
        <f t="shared" ref="E62:G62" si="38">E63</f>
        <v>0</v>
      </c>
      <c r="F62" s="3">
        <f t="shared" si="38"/>
        <v>0</v>
      </c>
      <c r="G62" s="3">
        <f t="shared" si="38"/>
        <v>0</v>
      </c>
      <c r="H62" s="20">
        <f t="shared" si="3"/>
        <v>0</v>
      </c>
      <c r="I62" s="3">
        <f>I63</f>
        <v>0</v>
      </c>
      <c r="J62" s="3">
        <f>J63</f>
        <v>0</v>
      </c>
      <c r="K62" s="3">
        <f>K63</f>
        <v>0</v>
      </c>
      <c r="L62" s="3">
        <f>L63</f>
        <v>0</v>
      </c>
      <c r="M62" s="3">
        <f t="shared" si="33"/>
        <v>0</v>
      </c>
      <c r="N62" s="3">
        <f>N63</f>
        <v>0</v>
      </c>
      <c r="O62" s="3">
        <f>O63</f>
        <v>0</v>
      </c>
      <c r="P62" s="3">
        <f>P63</f>
        <v>0</v>
      </c>
      <c r="Q62" s="3">
        <f>Q63</f>
        <v>0</v>
      </c>
      <c r="R62" s="3">
        <f t="shared" si="23"/>
        <v>0</v>
      </c>
      <c r="S62" s="21"/>
      <c r="T62" s="17"/>
    </row>
    <row r="63" spans="1:20" ht="18" customHeight="1" x14ac:dyDescent="0.25">
      <c r="B63" s="78" t="s">
        <v>12</v>
      </c>
      <c r="C63" s="78"/>
      <c r="D63" s="22"/>
      <c r="E63" s="2"/>
      <c r="F63" s="44">
        <f t="shared" si="7"/>
        <v>0</v>
      </c>
      <c r="G63" s="2"/>
      <c r="H63" s="23">
        <f t="shared" si="3"/>
        <v>0</v>
      </c>
      <c r="I63" s="2"/>
      <c r="J63" s="2"/>
      <c r="K63" s="2"/>
      <c r="L63" s="2"/>
      <c r="M63" s="2">
        <f t="shared" si="33"/>
        <v>0</v>
      </c>
      <c r="N63" s="2"/>
      <c r="O63" s="2"/>
      <c r="P63" s="2"/>
      <c r="Q63" s="2"/>
      <c r="R63" s="2">
        <f t="shared" si="23"/>
        <v>0</v>
      </c>
      <c r="S63" s="21"/>
      <c r="T63" s="17"/>
    </row>
    <row r="64" spans="1:20" s="16" customFormat="1" ht="18" customHeight="1" x14ac:dyDescent="0.25">
      <c r="B64" s="80" t="s">
        <v>38</v>
      </c>
      <c r="C64" s="80"/>
      <c r="D64" s="14">
        <v>300000000000000</v>
      </c>
      <c r="E64" s="3">
        <f t="shared" ref="E64:G64" si="39">E65+E72</f>
        <v>1603.30422</v>
      </c>
      <c r="F64" s="3">
        <f t="shared" si="39"/>
        <v>226.69578000000001</v>
      </c>
      <c r="G64" s="3">
        <f t="shared" si="39"/>
        <v>1830</v>
      </c>
      <c r="H64" s="20">
        <f t="shared" si="3"/>
        <v>2236</v>
      </c>
      <c r="I64" s="3">
        <f>I65+I72</f>
        <v>559</v>
      </c>
      <c r="J64" s="3">
        <f>J65+J72</f>
        <v>559</v>
      </c>
      <c r="K64" s="3">
        <f>K65+K72</f>
        <v>559</v>
      </c>
      <c r="L64" s="3">
        <f>L65+L72</f>
        <v>559</v>
      </c>
      <c r="M64" s="3">
        <f t="shared" si="33"/>
        <v>2236</v>
      </c>
      <c r="N64" s="3">
        <f>N65+N72</f>
        <v>0</v>
      </c>
      <c r="O64" s="3">
        <f>O65+O72</f>
        <v>0</v>
      </c>
      <c r="P64" s="3">
        <f>P65+P72</f>
        <v>0</v>
      </c>
      <c r="Q64" s="3">
        <f>Q65+Q72</f>
        <v>0</v>
      </c>
      <c r="R64" s="3">
        <f t="shared" si="23"/>
        <v>0</v>
      </c>
      <c r="S64" s="21"/>
      <c r="T64" s="17"/>
    </row>
    <row r="65" spans="2:20" s="16" customFormat="1" ht="41.25" customHeight="1" x14ac:dyDescent="0.25">
      <c r="B65" s="83" t="s">
        <v>39</v>
      </c>
      <c r="C65" s="83"/>
      <c r="D65" s="14">
        <v>310000000000000</v>
      </c>
      <c r="E65" s="3">
        <f t="shared" ref="E65:G65" si="40">E66+E69</f>
        <v>1117.30422</v>
      </c>
      <c r="F65" s="3">
        <f t="shared" si="40"/>
        <v>226.69578000000001</v>
      </c>
      <c r="G65" s="3">
        <f t="shared" si="40"/>
        <v>1344</v>
      </c>
      <c r="H65" s="20">
        <f t="shared" si="3"/>
        <v>1537</v>
      </c>
      <c r="I65" s="3">
        <f>I66+I69</f>
        <v>384.25</v>
      </c>
      <c r="J65" s="3">
        <f>J66+J69</f>
        <v>384.25</v>
      </c>
      <c r="K65" s="3">
        <f>K66+K69</f>
        <v>384.25</v>
      </c>
      <c r="L65" s="3">
        <f>L66+L69</f>
        <v>384.25</v>
      </c>
      <c r="M65" s="3">
        <f t="shared" si="33"/>
        <v>1537</v>
      </c>
      <c r="N65" s="3">
        <f>N66+N69</f>
        <v>0</v>
      </c>
      <c r="O65" s="3">
        <f>O66+O69</f>
        <v>0</v>
      </c>
      <c r="P65" s="3">
        <f>P66+P69</f>
        <v>0</v>
      </c>
      <c r="Q65" s="3">
        <f>Q66+Q69</f>
        <v>0</v>
      </c>
      <c r="R65" s="3">
        <f t="shared" si="23"/>
        <v>0</v>
      </c>
      <c r="S65" s="21"/>
      <c r="T65" s="17"/>
    </row>
    <row r="66" spans="2:20" s="16" customFormat="1" ht="36" customHeight="1" x14ac:dyDescent="0.25">
      <c r="B66" s="81" t="s">
        <v>46</v>
      </c>
      <c r="C66" s="81"/>
      <c r="D66" s="14">
        <v>310100000000000</v>
      </c>
      <c r="E66" s="3">
        <f t="shared" ref="E66:G67" si="41">E67</f>
        <v>1117.30422</v>
      </c>
      <c r="F66" s="3">
        <f t="shared" si="41"/>
        <v>226.69578000000001</v>
      </c>
      <c r="G66" s="3">
        <f t="shared" si="41"/>
        <v>1344</v>
      </c>
      <c r="H66" s="20">
        <f t="shared" si="3"/>
        <v>1537</v>
      </c>
      <c r="I66" s="3">
        <f>I67</f>
        <v>384.25</v>
      </c>
      <c r="J66" s="3">
        <f t="shared" ref="J66:L67" si="42">J67</f>
        <v>384.25</v>
      </c>
      <c r="K66" s="3">
        <f t="shared" si="42"/>
        <v>384.25</v>
      </c>
      <c r="L66" s="3">
        <f t="shared" si="42"/>
        <v>384.25</v>
      </c>
      <c r="M66" s="3">
        <f t="shared" si="33"/>
        <v>1537</v>
      </c>
      <c r="N66" s="3">
        <f>N67</f>
        <v>0</v>
      </c>
      <c r="O66" s="3">
        <f t="shared" ref="O66:Q67" si="43">O67</f>
        <v>0</v>
      </c>
      <c r="P66" s="3">
        <f t="shared" si="43"/>
        <v>0</v>
      </c>
      <c r="Q66" s="3">
        <f t="shared" si="43"/>
        <v>0</v>
      </c>
      <c r="R66" s="3">
        <f t="shared" si="23"/>
        <v>0</v>
      </c>
      <c r="S66" s="21"/>
      <c r="T66" s="17"/>
    </row>
    <row r="67" spans="2:20" ht="18" customHeight="1" x14ac:dyDescent="0.25">
      <c r="B67" s="84" t="s">
        <v>40</v>
      </c>
      <c r="C67" s="84"/>
      <c r="D67" s="22">
        <v>310100100001000</v>
      </c>
      <c r="E67" s="2">
        <f t="shared" si="41"/>
        <v>1117.30422</v>
      </c>
      <c r="F67" s="2">
        <f t="shared" si="41"/>
        <v>226.69578000000001</v>
      </c>
      <c r="G67" s="2">
        <f t="shared" si="41"/>
        <v>1344</v>
      </c>
      <c r="H67" s="23">
        <f t="shared" si="3"/>
        <v>1537</v>
      </c>
      <c r="I67" s="2">
        <f>I68</f>
        <v>384.25</v>
      </c>
      <c r="J67" s="2">
        <f t="shared" si="42"/>
        <v>384.25</v>
      </c>
      <c r="K67" s="2">
        <f t="shared" si="42"/>
        <v>384.25</v>
      </c>
      <c r="L67" s="2">
        <f t="shared" si="42"/>
        <v>384.25</v>
      </c>
      <c r="M67" s="2">
        <f t="shared" si="33"/>
        <v>1537</v>
      </c>
      <c r="N67" s="2">
        <f>N68</f>
        <v>0</v>
      </c>
      <c r="O67" s="2">
        <f t="shared" si="43"/>
        <v>0</v>
      </c>
      <c r="P67" s="2">
        <f t="shared" si="43"/>
        <v>0</v>
      </c>
      <c r="Q67" s="2">
        <f t="shared" si="43"/>
        <v>0</v>
      </c>
      <c r="R67" s="2">
        <f t="shared" si="23"/>
        <v>0</v>
      </c>
      <c r="S67" s="21"/>
      <c r="T67" s="17"/>
    </row>
    <row r="68" spans="2:20" ht="18" customHeight="1" x14ac:dyDescent="0.25">
      <c r="B68" s="78" t="s">
        <v>12</v>
      </c>
      <c r="C68" s="78"/>
      <c r="D68" s="22"/>
      <c r="E68" s="2">
        <v>1117.30422</v>
      </c>
      <c r="F68" s="44">
        <f t="shared" si="7"/>
        <v>226.69578000000001</v>
      </c>
      <c r="G68" s="2">
        <v>1344</v>
      </c>
      <c r="H68" s="23">
        <f t="shared" si="3"/>
        <v>1537</v>
      </c>
      <c r="I68" s="2">
        <v>384.25</v>
      </c>
      <c r="J68" s="2">
        <v>384.25</v>
      </c>
      <c r="K68" s="2">
        <v>384.25</v>
      </c>
      <c r="L68" s="2">
        <v>384.25</v>
      </c>
      <c r="M68" s="2">
        <f t="shared" si="33"/>
        <v>1537</v>
      </c>
      <c r="N68" s="2"/>
      <c r="O68" s="2"/>
      <c r="P68" s="2"/>
      <c r="Q68" s="2"/>
      <c r="R68" s="2">
        <f t="shared" si="23"/>
        <v>0</v>
      </c>
      <c r="S68" s="21"/>
      <c r="T68" s="17"/>
    </row>
    <row r="69" spans="2:20" s="16" customFormat="1" ht="35.25" customHeight="1" x14ac:dyDescent="0.25">
      <c r="B69" s="81" t="s">
        <v>45</v>
      </c>
      <c r="C69" s="81"/>
      <c r="D69" s="14">
        <v>310200000000000</v>
      </c>
      <c r="E69" s="3"/>
      <c r="F69" s="44">
        <f t="shared" si="7"/>
        <v>0</v>
      </c>
      <c r="G69" s="3"/>
      <c r="H69" s="20">
        <f t="shared" si="3"/>
        <v>0</v>
      </c>
      <c r="I69" s="3">
        <f>I70</f>
        <v>0</v>
      </c>
      <c r="J69" s="3">
        <f t="shared" ref="J69:L70" si="44">J70</f>
        <v>0</v>
      </c>
      <c r="K69" s="3">
        <f t="shared" si="44"/>
        <v>0</v>
      </c>
      <c r="L69" s="3">
        <f t="shared" si="44"/>
        <v>0</v>
      </c>
      <c r="M69" s="3">
        <f t="shared" si="33"/>
        <v>0</v>
      </c>
      <c r="N69" s="3">
        <f>N70</f>
        <v>0</v>
      </c>
      <c r="O69" s="3">
        <f t="shared" ref="O69:Q70" si="45">O70</f>
        <v>0</v>
      </c>
      <c r="P69" s="3">
        <f t="shared" si="45"/>
        <v>0</v>
      </c>
      <c r="Q69" s="3">
        <f t="shared" si="45"/>
        <v>0</v>
      </c>
      <c r="R69" s="3">
        <f t="shared" si="23"/>
        <v>0</v>
      </c>
      <c r="S69" s="21"/>
      <c r="T69" s="17"/>
    </row>
    <row r="70" spans="2:20" ht="18" customHeight="1" x14ac:dyDescent="0.25">
      <c r="B70" s="84" t="s">
        <v>41</v>
      </c>
      <c r="C70" s="84"/>
      <c r="D70" s="22">
        <v>310200100001000</v>
      </c>
      <c r="E70" s="2"/>
      <c r="F70" s="44">
        <f t="shared" si="7"/>
        <v>0</v>
      </c>
      <c r="G70" s="2"/>
      <c r="H70" s="23">
        <f t="shared" si="3"/>
        <v>0</v>
      </c>
      <c r="I70" s="2">
        <f>I71</f>
        <v>0</v>
      </c>
      <c r="J70" s="2">
        <f t="shared" si="44"/>
        <v>0</v>
      </c>
      <c r="K70" s="2">
        <f t="shared" si="44"/>
        <v>0</v>
      </c>
      <c r="L70" s="2">
        <f t="shared" si="44"/>
        <v>0</v>
      </c>
      <c r="M70" s="2">
        <f t="shared" si="33"/>
        <v>0</v>
      </c>
      <c r="N70" s="2">
        <f>N71</f>
        <v>0</v>
      </c>
      <c r="O70" s="2">
        <f t="shared" si="45"/>
        <v>0</v>
      </c>
      <c r="P70" s="2">
        <f t="shared" si="45"/>
        <v>0</v>
      </c>
      <c r="Q70" s="2">
        <f t="shared" si="45"/>
        <v>0</v>
      </c>
      <c r="R70" s="2">
        <f t="shared" si="23"/>
        <v>0</v>
      </c>
      <c r="S70" s="21"/>
      <c r="T70" s="17"/>
    </row>
    <row r="71" spans="2:20" ht="18" customHeight="1" x14ac:dyDescent="0.25">
      <c r="B71" s="78" t="s">
        <v>12</v>
      </c>
      <c r="C71" s="78"/>
      <c r="D71" s="22"/>
      <c r="E71" s="2"/>
      <c r="F71" s="44">
        <f t="shared" si="7"/>
        <v>0</v>
      </c>
      <c r="G71" s="2"/>
      <c r="H71" s="23">
        <f t="shared" si="3"/>
        <v>0</v>
      </c>
      <c r="I71" s="2"/>
      <c r="J71" s="2"/>
      <c r="K71" s="2"/>
      <c r="L71" s="2"/>
      <c r="M71" s="2">
        <f t="shared" si="33"/>
        <v>0</v>
      </c>
      <c r="N71" s="2"/>
      <c r="O71" s="2"/>
      <c r="P71" s="2"/>
      <c r="Q71" s="2"/>
      <c r="R71" s="2">
        <f t="shared" si="23"/>
        <v>0</v>
      </c>
      <c r="S71" s="21"/>
      <c r="T71" s="17"/>
    </row>
    <row r="72" spans="2:20" s="16" customFormat="1" ht="51" customHeight="1" x14ac:dyDescent="0.25">
      <c r="B72" s="83" t="s">
        <v>44</v>
      </c>
      <c r="C72" s="83"/>
      <c r="D72" s="14">
        <v>320000000000000</v>
      </c>
      <c r="E72" s="3">
        <f t="shared" ref="E72:G74" si="46">E73</f>
        <v>486</v>
      </c>
      <c r="F72" s="3">
        <f t="shared" si="46"/>
        <v>0</v>
      </c>
      <c r="G72" s="3">
        <f t="shared" si="46"/>
        <v>486</v>
      </c>
      <c r="H72" s="20">
        <f t="shared" si="3"/>
        <v>699</v>
      </c>
      <c r="I72" s="3">
        <f>I73</f>
        <v>174.75</v>
      </c>
      <c r="J72" s="3">
        <f t="shared" ref="J72:L74" si="47">J73</f>
        <v>174.75</v>
      </c>
      <c r="K72" s="3">
        <f t="shared" si="47"/>
        <v>174.75</v>
      </c>
      <c r="L72" s="3">
        <f t="shared" si="47"/>
        <v>174.75</v>
      </c>
      <c r="M72" s="3">
        <f t="shared" si="33"/>
        <v>699</v>
      </c>
      <c r="N72" s="3">
        <f>N73</f>
        <v>0</v>
      </c>
      <c r="O72" s="3">
        <f t="shared" ref="O72:Q74" si="48">O73</f>
        <v>0</v>
      </c>
      <c r="P72" s="3">
        <f t="shared" si="48"/>
        <v>0</v>
      </c>
      <c r="Q72" s="3">
        <f t="shared" si="48"/>
        <v>0</v>
      </c>
      <c r="R72" s="3">
        <f t="shared" si="23"/>
        <v>0</v>
      </c>
      <c r="S72" s="21"/>
      <c r="T72" s="17"/>
    </row>
    <row r="73" spans="2:20" s="16" customFormat="1" ht="33.75" customHeight="1" x14ac:dyDescent="0.25">
      <c r="B73" s="81" t="s">
        <v>42</v>
      </c>
      <c r="C73" s="81"/>
      <c r="D73" s="14">
        <v>320300000000000</v>
      </c>
      <c r="E73" s="3">
        <f t="shared" si="46"/>
        <v>486</v>
      </c>
      <c r="F73" s="3">
        <f t="shared" si="46"/>
        <v>0</v>
      </c>
      <c r="G73" s="3">
        <f t="shared" si="46"/>
        <v>486</v>
      </c>
      <c r="H73" s="20">
        <f t="shared" si="3"/>
        <v>699</v>
      </c>
      <c r="I73" s="3">
        <f>I74</f>
        <v>174.75</v>
      </c>
      <c r="J73" s="3">
        <f t="shared" si="47"/>
        <v>174.75</v>
      </c>
      <c r="K73" s="3">
        <f t="shared" si="47"/>
        <v>174.75</v>
      </c>
      <c r="L73" s="3">
        <f t="shared" si="47"/>
        <v>174.75</v>
      </c>
      <c r="M73" s="3">
        <f t="shared" si="33"/>
        <v>699</v>
      </c>
      <c r="N73" s="3">
        <f>N74</f>
        <v>0</v>
      </c>
      <c r="O73" s="3">
        <f t="shared" si="48"/>
        <v>0</v>
      </c>
      <c r="P73" s="3">
        <f t="shared" si="48"/>
        <v>0</v>
      </c>
      <c r="Q73" s="3">
        <f t="shared" si="48"/>
        <v>0</v>
      </c>
      <c r="R73" s="3">
        <f t="shared" si="23"/>
        <v>0</v>
      </c>
      <c r="S73" s="21"/>
      <c r="T73" s="17"/>
    </row>
    <row r="74" spans="2:20" s="16" customFormat="1" ht="36" customHeight="1" x14ac:dyDescent="0.25">
      <c r="B74" s="82" t="s">
        <v>43</v>
      </c>
      <c r="C74" s="82"/>
      <c r="D74" s="14">
        <v>320300100001000</v>
      </c>
      <c r="E74" s="3">
        <f t="shared" si="46"/>
        <v>486</v>
      </c>
      <c r="F74" s="3">
        <f t="shared" si="46"/>
        <v>0</v>
      </c>
      <c r="G74" s="3">
        <f t="shared" si="46"/>
        <v>486</v>
      </c>
      <c r="H74" s="20">
        <f t="shared" si="3"/>
        <v>699</v>
      </c>
      <c r="I74" s="3">
        <f>I75</f>
        <v>174.75</v>
      </c>
      <c r="J74" s="3">
        <f t="shared" si="47"/>
        <v>174.75</v>
      </c>
      <c r="K74" s="3">
        <f t="shared" si="47"/>
        <v>174.75</v>
      </c>
      <c r="L74" s="3">
        <f t="shared" si="47"/>
        <v>174.75</v>
      </c>
      <c r="M74" s="3">
        <f t="shared" si="33"/>
        <v>699</v>
      </c>
      <c r="N74" s="3">
        <f>N75</f>
        <v>0</v>
      </c>
      <c r="O74" s="3">
        <f t="shared" si="48"/>
        <v>0</v>
      </c>
      <c r="P74" s="3">
        <f t="shared" si="48"/>
        <v>0</v>
      </c>
      <c r="Q74" s="3">
        <f t="shared" si="48"/>
        <v>0</v>
      </c>
      <c r="R74" s="3">
        <f t="shared" si="23"/>
        <v>0</v>
      </c>
      <c r="S74" s="21"/>
      <c r="T74" s="17"/>
    </row>
    <row r="75" spans="2:20" ht="18" customHeight="1" x14ac:dyDescent="0.25">
      <c r="B75" s="78" t="s">
        <v>12</v>
      </c>
      <c r="C75" s="78"/>
      <c r="D75" s="22"/>
      <c r="E75" s="2">
        <v>486</v>
      </c>
      <c r="F75" s="44">
        <f t="shared" si="7"/>
        <v>0</v>
      </c>
      <c r="G75" s="2">
        <v>486</v>
      </c>
      <c r="H75" s="23">
        <f t="shared" si="3"/>
        <v>699</v>
      </c>
      <c r="I75" s="2">
        <v>174.75</v>
      </c>
      <c r="J75" s="2">
        <v>174.75</v>
      </c>
      <c r="K75" s="2">
        <v>174.75</v>
      </c>
      <c r="L75" s="2">
        <v>174.75</v>
      </c>
      <c r="M75" s="2">
        <f t="shared" si="33"/>
        <v>699</v>
      </c>
      <c r="N75" s="2"/>
      <c r="O75" s="2"/>
      <c r="P75" s="2"/>
      <c r="Q75" s="2"/>
      <c r="R75" s="2">
        <f t="shared" si="23"/>
        <v>0</v>
      </c>
      <c r="S75" s="21"/>
      <c r="T75" s="17"/>
    </row>
    <row r="76" spans="2:20" s="16" customFormat="1" ht="18" customHeight="1" x14ac:dyDescent="0.25">
      <c r="B76" s="79" t="s">
        <v>107</v>
      </c>
      <c r="C76" s="79"/>
      <c r="D76" s="14">
        <v>104338</v>
      </c>
      <c r="E76" s="3">
        <f t="shared" ref="E76:G79" si="49">E77</f>
        <v>471.58</v>
      </c>
      <c r="F76" s="3">
        <f t="shared" si="49"/>
        <v>828.42000000000007</v>
      </c>
      <c r="G76" s="3">
        <f t="shared" si="49"/>
        <v>1300</v>
      </c>
      <c r="H76" s="20">
        <f t="shared" si="3"/>
        <v>0</v>
      </c>
      <c r="I76" s="3">
        <f t="shared" ref="I76:L79" si="50">I77</f>
        <v>0</v>
      </c>
      <c r="J76" s="3">
        <f t="shared" si="50"/>
        <v>0</v>
      </c>
      <c r="K76" s="3">
        <f t="shared" si="50"/>
        <v>0</v>
      </c>
      <c r="L76" s="3">
        <f t="shared" si="50"/>
        <v>0</v>
      </c>
      <c r="M76" s="3">
        <f t="shared" si="33"/>
        <v>0</v>
      </c>
      <c r="N76" s="3">
        <f t="shared" ref="N76:Q79" si="51">N77</f>
        <v>0</v>
      </c>
      <c r="O76" s="3">
        <f t="shared" si="51"/>
        <v>0</v>
      </c>
      <c r="P76" s="3">
        <f t="shared" si="51"/>
        <v>0</v>
      </c>
      <c r="Q76" s="3">
        <f t="shared" si="51"/>
        <v>0</v>
      </c>
      <c r="R76" s="3">
        <f t="shared" si="23"/>
        <v>0</v>
      </c>
      <c r="S76" s="21"/>
      <c r="T76" s="17"/>
    </row>
    <row r="77" spans="2:20" s="16" customFormat="1" ht="24" customHeight="1" x14ac:dyDescent="0.25">
      <c r="B77" s="80" t="s">
        <v>38</v>
      </c>
      <c r="C77" s="80"/>
      <c r="D77" s="14">
        <v>300000000000000</v>
      </c>
      <c r="E77" s="3">
        <f t="shared" si="49"/>
        <v>471.58</v>
      </c>
      <c r="F77" s="3">
        <f t="shared" si="49"/>
        <v>828.42000000000007</v>
      </c>
      <c r="G77" s="3">
        <f t="shared" si="49"/>
        <v>1300</v>
      </c>
      <c r="H77" s="20">
        <f t="shared" si="3"/>
        <v>0</v>
      </c>
      <c r="I77" s="3">
        <f t="shared" si="50"/>
        <v>0</v>
      </c>
      <c r="J77" s="3">
        <f t="shared" si="50"/>
        <v>0</v>
      </c>
      <c r="K77" s="3">
        <f t="shared" si="50"/>
        <v>0</v>
      </c>
      <c r="L77" s="3">
        <f t="shared" si="50"/>
        <v>0</v>
      </c>
      <c r="M77" s="3">
        <f t="shared" si="33"/>
        <v>0</v>
      </c>
      <c r="N77" s="3">
        <f t="shared" si="51"/>
        <v>0</v>
      </c>
      <c r="O77" s="3">
        <f t="shared" si="51"/>
        <v>0</v>
      </c>
      <c r="P77" s="3">
        <f t="shared" si="51"/>
        <v>0</v>
      </c>
      <c r="Q77" s="3">
        <f t="shared" si="51"/>
        <v>0</v>
      </c>
      <c r="R77" s="3">
        <f t="shared" si="23"/>
        <v>0</v>
      </c>
      <c r="S77" s="21"/>
      <c r="T77" s="17"/>
    </row>
    <row r="78" spans="2:20" s="16" customFormat="1" ht="41.25" customHeight="1" x14ac:dyDescent="0.25">
      <c r="B78" s="83" t="s">
        <v>39</v>
      </c>
      <c r="C78" s="83"/>
      <c r="D78" s="14">
        <v>310000000000000</v>
      </c>
      <c r="E78" s="3">
        <f t="shared" si="49"/>
        <v>471.58</v>
      </c>
      <c r="F78" s="3">
        <f t="shared" si="49"/>
        <v>828.42000000000007</v>
      </c>
      <c r="G78" s="3">
        <f t="shared" si="49"/>
        <v>1300</v>
      </c>
      <c r="H78" s="20">
        <f t="shared" ref="H78:H87" si="52">M78+R78</f>
        <v>0</v>
      </c>
      <c r="I78" s="3">
        <f t="shared" si="50"/>
        <v>0</v>
      </c>
      <c r="J78" s="3">
        <f t="shared" si="50"/>
        <v>0</v>
      </c>
      <c r="K78" s="3">
        <f t="shared" si="50"/>
        <v>0</v>
      </c>
      <c r="L78" s="3">
        <f t="shared" si="50"/>
        <v>0</v>
      </c>
      <c r="M78" s="3">
        <f t="shared" si="33"/>
        <v>0</v>
      </c>
      <c r="N78" s="3">
        <f t="shared" si="51"/>
        <v>0</v>
      </c>
      <c r="O78" s="3">
        <f t="shared" si="51"/>
        <v>0</v>
      </c>
      <c r="P78" s="3">
        <f t="shared" si="51"/>
        <v>0</v>
      </c>
      <c r="Q78" s="3">
        <f t="shared" si="51"/>
        <v>0</v>
      </c>
      <c r="R78" s="3">
        <f t="shared" si="23"/>
        <v>0</v>
      </c>
      <c r="S78" s="21"/>
      <c r="T78" s="17"/>
    </row>
    <row r="79" spans="2:20" s="16" customFormat="1" ht="51" customHeight="1" x14ac:dyDescent="0.25">
      <c r="B79" s="81" t="s">
        <v>45</v>
      </c>
      <c r="C79" s="81"/>
      <c r="D79" s="14">
        <v>310200000000000</v>
      </c>
      <c r="E79" s="3">
        <f t="shared" si="49"/>
        <v>471.58</v>
      </c>
      <c r="F79" s="3">
        <f t="shared" si="49"/>
        <v>828.42000000000007</v>
      </c>
      <c r="G79" s="3">
        <f t="shared" si="49"/>
        <v>1300</v>
      </c>
      <c r="H79" s="20">
        <f t="shared" si="52"/>
        <v>0</v>
      </c>
      <c r="I79" s="3">
        <f t="shared" si="50"/>
        <v>0</v>
      </c>
      <c r="J79" s="3">
        <f t="shared" si="50"/>
        <v>0</v>
      </c>
      <c r="K79" s="3">
        <f t="shared" si="50"/>
        <v>0</v>
      </c>
      <c r="L79" s="3">
        <f t="shared" si="50"/>
        <v>0</v>
      </c>
      <c r="M79" s="3">
        <f t="shared" si="33"/>
        <v>0</v>
      </c>
      <c r="N79" s="3">
        <f t="shared" si="51"/>
        <v>0</v>
      </c>
      <c r="O79" s="3">
        <f t="shared" si="51"/>
        <v>0</v>
      </c>
      <c r="P79" s="3">
        <f t="shared" si="51"/>
        <v>0</v>
      </c>
      <c r="Q79" s="3">
        <f t="shared" si="51"/>
        <v>0</v>
      </c>
      <c r="R79" s="3">
        <f t="shared" si="23"/>
        <v>0</v>
      </c>
      <c r="S79" s="21"/>
      <c r="T79" s="17"/>
    </row>
    <row r="80" spans="2:20" ht="18" customHeight="1" x14ac:dyDescent="0.25">
      <c r="B80" s="84" t="s">
        <v>41</v>
      </c>
      <c r="C80" s="84"/>
      <c r="D80" s="22">
        <v>310200100001000</v>
      </c>
      <c r="E80" s="2">
        <f t="shared" ref="E80:G80" si="53">E81+E82</f>
        <v>471.58</v>
      </c>
      <c r="F80" s="2">
        <f t="shared" si="53"/>
        <v>828.42000000000007</v>
      </c>
      <c r="G80" s="2">
        <f t="shared" si="53"/>
        <v>1300</v>
      </c>
      <c r="H80" s="23">
        <f t="shared" si="52"/>
        <v>0</v>
      </c>
      <c r="I80" s="2">
        <f t="shared" ref="I80:L80" si="54">I81+I82</f>
        <v>0</v>
      </c>
      <c r="J80" s="2">
        <f t="shared" si="54"/>
        <v>0</v>
      </c>
      <c r="K80" s="2">
        <f t="shared" si="54"/>
        <v>0</v>
      </c>
      <c r="L80" s="2">
        <f t="shared" si="54"/>
        <v>0</v>
      </c>
      <c r="M80" s="2">
        <f t="shared" si="33"/>
        <v>0</v>
      </c>
      <c r="N80" s="2">
        <f t="shared" ref="N80:Q80" si="55">N81+N82</f>
        <v>0</v>
      </c>
      <c r="O80" s="2">
        <f t="shared" si="55"/>
        <v>0</v>
      </c>
      <c r="P80" s="2">
        <f t="shared" si="55"/>
        <v>0</v>
      </c>
      <c r="Q80" s="2">
        <f t="shared" si="55"/>
        <v>0</v>
      </c>
      <c r="R80" s="2">
        <f t="shared" si="23"/>
        <v>0</v>
      </c>
      <c r="S80" s="21"/>
      <c r="T80" s="17"/>
    </row>
    <row r="81" spans="2:20" ht="18" customHeight="1" x14ac:dyDescent="0.25">
      <c r="B81" s="78" t="s">
        <v>13</v>
      </c>
      <c r="C81" s="78"/>
      <c r="D81" s="22"/>
      <c r="E81" s="2">
        <v>471.58</v>
      </c>
      <c r="F81" s="44">
        <f t="shared" ref="F81:F87" si="56">G81-E81</f>
        <v>828.42000000000007</v>
      </c>
      <c r="G81" s="2">
        <v>1300</v>
      </c>
      <c r="H81" s="23">
        <f t="shared" si="52"/>
        <v>0</v>
      </c>
      <c r="I81" s="2"/>
      <c r="J81" s="2"/>
      <c r="K81" s="2"/>
      <c r="L81" s="2"/>
      <c r="M81" s="2">
        <f t="shared" si="33"/>
        <v>0</v>
      </c>
      <c r="N81" s="2"/>
      <c r="O81" s="2"/>
      <c r="P81" s="2"/>
      <c r="Q81" s="2"/>
      <c r="R81" s="2">
        <f t="shared" si="23"/>
        <v>0</v>
      </c>
      <c r="S81" s="21"/>
      <c r="T81" s="17"/>
    </row>
    <row r="82" spans="2:20" ht="18" customHeight="1" x14ac:dyDescent="0.25">
      <c r="B82" s="78" t="s">
        <v>14</v>
      </c>
      <c r="C82" s="78"/>
      <c r="D82" s="22"/>
      <c r="E82" s="2"/>
      <c r="F82" s="44">
        <f t="shared" si="56"/>
        <v>0</v>
      </c>
      <c r="G82" s="2"/>
      <c r="H82" s="23">
        <f t="shared" si="52"/>
        <v>0</v>
      </c>
      <c r="I82" s="2"/>
      <c r="J82" s="2"/>
      <c r="K82" s="2"/>
      <c r="L82" s="2"/>
      <c r="M82" s="2">
        <f t="shared" si="33"/>
        <v>0</v>
      </c>
      <c r="N82" s="2"/>
      <c r="O82" s="2"/>
      <c r="P82" s="2"/>
      <c r="Q82" s="2"/>
      <c r="R82" s="2">
        <f t="shared" si="23"/>
        <v>0</v>
      </c>
      <c r="S82" s="21"/>
      <c r="T82" s="17"/>
    </row>
    <row r="83" spans="2:20" s="16" customFormat="1" ht="18" customHeight="1" x14ac:dyDescent="0.25">
      <c r="B83" s="79" t="s">
        <v>5</v>
      </c>
      <c r="C83" s="79"/>
      <c r="D83" s="14"/>
      <c r="E83" s="3">
        <f t="shared" ref="E83:G83" si="57">E86+E84</f>
        <v>862.32749999999999</v>
      </c>
      <c r="F83" s="3">
        <f t="shared" si="57"/>
        <v>0</v>
      </c>
      <c r="G83" s="3">
        <f t="shared" si="57"/>
        <v>862.32749999999999</v>
      </c>
      <c r="H83" s="20">
        <f t="shared" si="52"/>
        <v>0</v>
      </c>
      <c r="I83" s="3">
        <f>I86+I84</f>
        <v>0</v>
      </c>
      <c r="J83" s="3">
        <f>J86+J84</f>
        <v>0</v>
      </c>
      <c r="K83" s="3">
        <f>K86+K84</f>
        <v>0</v>
      </c>
      <c r="L83" s="3">
        <f>L86+L84</f>
        <v>0</v>
      </c>
      <c r="M83" s="3">
        <f>SUM(I83:L83)</f>
        <v>0</v>
      </c>
      <c r="N83" s="3">
        <f>N86+N84</f>
        <v>0</v>
      </c>
      <c r="O83" s="3">
        <f>O86+O84</f>
        <v>0</v>
      </c>
      <c r="P83" s="3">
        <f>P86+P84</f>
        <v>0</v>
      </c>
      <c r="Q83" s="3">
        <f>Q86+Q84</f>
        <v>0</v>
      </c>
      <c r="R83" s="3">
        <f t="shared" si="23"/>
        <v>0</v>
      </c>
      <c r="S83" s="21"/>
      <c r="T83" s="17"/>
    </row>
    <row r="84" spans="2:20" s="16" customFormat="1" ht="18" customHeight="1" x14ac:dyDescent="0.25">
      <c r="B84" s="80" t="s">
        <v>161</v>
      </c>
      <c r="C84" s="80"/>
      <c r="D84" s="14"/>
      <c r="E84" s="3">
        <f t="shared" ref="E84:G84" si="58">E85</f>
        <v>862.32749999999999</v>
      </c>
      <c r="F84" s="3">
        <f t="shared" si="58"/>
        <v>0</v>
      </c>
      <c r="G84" s="3">
        <f t="shared" si="58"/>
        <v>862.32749999999999</v>
      </c>
      <c r="H84" s="20">
        <f t="shared" si="52"/>
        <v>0</v>
      </c>
      <c r="I84" s="3">
        <f>I85</f>
        <v>0</v>
      </c>
      <c r="J84" s="3">
        <f>J85</f>
        <v>0</v>
      </c>
      <c r="K84" s="3">
        <f>K85</f>
        <v>0</v>
      </c>
      <c r="L84" s="3">
        <f>L85</f>
        <v>0</v>
      </c>
      <c r="M84" s="3">
        <f>SUM(I84:L84)</f>
        <v>0</v>
      </c>
      <c r="N84" s="3">
        <f>N85</f>
        <v>0</v>
      </c>
      <c r="O84" s="3">
        <f>O85</f>
        <v>0</v>
      </c>
      <c r="P84" s="3">
        <f>P85</f>
        <v>0</v>
      </c>
      <c r="Q84" s="3">
        <f>Q85</f>
        <v>0</v>
      </c>
      <c r="R84" s="3">
        <f t="shared" si="23"/>
        <v>0</v>
      </c>
      <c r="S84" s="21"/>
      <c r="T84" s="17"/>
    </row>
    <row r="85" spans="2:20" ht="18" customHeight="1" x14ac:dyDescent="0.25">
      <c r="B85" s="86" t="s">
        <v>12</v>
      </c>
      <c r="C85" s="87"/>
      <c r="D85" s="22"/>
      <c r="E85" s="2">
        <v>862.32749999999999</v>
      </c>
      <c r="F85" s="44">
        <f t="shared" si="56"/>
        <v>0</v>
      </c>
      <c r="G85" s="2">
        <v>862.32749999999999</v>
      </c>
      <c r="H85" s="23">
        <f t="shared" si="52"/>
        <v>0</v>
      </c>
      <c r="I85" s="2"/>
      <c r="J85" s="2"/>
      <c r="K85" s="2"/>
      <c r="L85" s="2"/>
      <c r="M85" s="2">
        <f>SUM(I85:L85)</f>
        <v>0</v>
      </c>
      <c r="N85" s="2"/>
      <c r="O85" s="2"/>
      <c r="P85" s="2"/>
      <c r="Q85" s="2"/>
      <c r="R85" s="2">
        <f t="shared" si="23"/>
        <v>0</v>
      </c>
      <c r="S85" s="21"/>
    </row>
    <row r="86" spans="2:20" s="16" customFormat="1" ht="18" customHeight="1" x14ac:dyDescent="0.25">
      <c r="B86" s="80" t="s">
        <v>6</v>
      </c>
      <c r="C86" s="80"/>
      <c r="D86" s="14"/>
      <c r="E86" s="3">
        <f t="shared" ref="E86:G86" si="59">E87</f>
        <v>0</v>
      </c>
      <c r="F86" s="3">
        <f t="shared" si="59"/>
        <v>0</v>
      </c>
      <c r="G86" s="3">
        <f t="shared" si="59"/>
        <v>0</v>
      </c>
      <c r="H86" s="23">
        <f t="shared" si="52"/>
        <v>0</v>
      </c>
      <c r="I86" s="3">
        <f>I87</f>
        <v>0</v>
      </c>
      <c r="J86" s="3">
        <f>J87</f>
        <v>0</v>
      </c>
      <c r="K86" s="3">
        <f>K87</f>
        <v>0</v>
      </c>
      <c r="L86" s="3">
        <f>L87</f>
        <v>0</v>
      </c>
      <c r="M86" s="3">
        <f>SUM(I86:L86)</f>
        <v>0</v>
      </c>
      <c r="N86" s="3">
        <f>N87</f>
        <v>0</v>
      </c>
      <c r="O86" s="3">
        <f>O87</f>
        <v>0</v>
      </c>
      <c r="P86" s="3">
        <f>P87</f>
        <v>0</v>
      </c>
      <c r="Q86" s="3">
        <f>Q87</f>
        <v>0</v>
      </c>
      <c r="R86" s="3">
        <f t="shared" si="23"/>
        <v>0</v>
      </c>
      <c r="S86" s="21"/>
      <c r="T86" s="17"/>
    </row>
    <row r="87" spans="2:20" ht="18" customHeight="1" x14ac:dyDescent="0.25">
      <c r="B87" s="86" t="s">
        <v>12</v>
      </c>
      <c r="C87" s="87"/>
      <c r="D87" s="22"/>
      <c r="E87" s="2"/>
      <c r="F87" s="44">
        <f t="shared" si="56"/>
        <v>0</v>
      </c>
      <c r="G87" s="2"/>
      <c r="H87" s="23">
        <f t="shared" si="52"/>
        <v>0</v>
      </c>
      <c r="I87" s="2"/>
      <c r="J87" s="2"/>
      <c r="K87" s="2"/>
      <c r="L87" s="2"/>
      <c r="M87" s="2">
        <f>SUM(I87:L87)</f>
        <v>0</v>
      </c>
      <c r="N87" s="2"/>
      <c r="O87" s="2"/>
      <c r="P87" s="2"/>
      <c r="Q87" s="2"/>
      <c r="R87" s="2">
        <f t="shared" si="23"/>
        <v>0</v>
      </c>
      <c r="S87" s="21"/>
    </row>
    <row r="88" spans="2:20" ht="18" customHeight="1" x14ac:dyDescent="0.2">
      <c r="E88" s="8"/>
      <c r="F88" s="8"/>
      <c r="G88" s="8"/>
      <c r="H88" s="9"/>
      <c r="I88" s="8"/>
      <c r="J88" s="8"/>
      <c r="K88" s="8"/>
      <c r="L88" s="8"/>
      <c r="M88" s="8"/>
      <c r="N88" s="8"/>
      <c r="O88" s="8"/>
      <c r="P88" s="8"/>
      <c r="Q88" s="8"/>
    </row>
    <row r="89" spans="2:20" s="4" customFormat="1" ht="18" customHeight="1" x14ac:dyDescent="0.2">
      <c r="B89" s="25"/>
      <c r="C89" s="25"/>
      <c r="D89" s="26"/>
      <c r="H89" s="27"/>
      <c r="R89" s="7"/>
      <c r="T89" s="7"/>
    </row>
    <row r="90" spans="2:20" s="4" customFormat="1" ht="18" customHeight="1" x14ac:dyDescent="0.2">
      <c r="B90" s="25" t="s">
        <v>8</v>
      </c>
      <c r="G90" s="25" t="s">
        <v>9</v>
      </c>
      <c r="N90" s="26" t="s">
        <v>11</v>
      </c>
      <c r="R90" s="7"/>
      <c r="T90" s="7"/>
    </row>
    <row r="91" spans="2:20" s="4" customFormat="1" ht="18" customHeight="1" x14ac:dyDescent="0.2">
      <c r="B91" s="25"/>
      <c r="G91" s="25"/>
      <c r="N91" s="26"/>
      <c r="R91" s="7"/>
      <c r="T91" s="7"/>
    </row>
    <row r="92" spans="2:20" s="4" customFormat="1" ht="18" customHeight="1" x14ac:dyDescent="0.2">
      <c r="B92" s="25"/>
      <c r="G92" s="25"/>
      <c r="N92" s="26"/>
      <c r="R92" s="7"/>
      <c r="T92" s="7"/>
    </row>
    <row r="93" spans="2:20" s="4" customFormat="1" ht="18" customHeight="1" x14ac:dyDescent="0.2">
      <c r="B93" s="25"/>
      <c r="G93" s="25"/>
      <c r="N93" s="26"/>
      <c r="R93" s="7"/>
      <c r="T93" s="7"/>
    </row>
    <row r="94" spans="2:20" s="5" customFormat="1" ht="18" customHeight="1" x14ac:dyDescent="0.25">
      <c r="B94" s="28"/>
      <c r="G94" s="28"/>
      <c r="N94" s="30"/>
      <c r="R94" s="31"/>
      <c r="T94" s="31"/>
    </row>
    <row r="95" spans="2:20" s="4" customFormat="1" ht="18" customHeight="1" x14ac:dyDescent="0.2">
      <c r="B95" s="25" t="s">
        <v>10</v>
      </c>
      <c r="G95" s="25" t="s">
        <v>163</v>
      </c>
      <c r="N95" s="26" t="s">
        <v>132</v>
      </c>
      <c r="R95" s="7"/>
      <c r="T95" s="7"/>
    </row>
    <row r="96" spans="2:20" s="4" customFormat="1" ht="18" customHeight="1" x14ac:dyDescent="0.2">
      <c r="B96" s="25"/>
      <c r="F96" s="25"/>
      <c r="H96" s="27"/>
      <c r="N96" s="26"/>
      <c r="R96" s="7"/>
      <c r="T96" s="7"/>
    </row>
    <row r="97" spans="2:20" s="4" customFormat="1" ht="18" customHeight="1" x14ac:dyDescent="0.2">
      <c r="B97" s="25"/>
      <c r="C97" s="25"/>
      <c r="D97" s="26"/>
      <c r="H97" s="27"/>
      <c r="R97" s="7"/>
      <c r="T97" s="7"/>
    </row>
    <row r="98" spans="2:20" s="4" customFormat="1" ht="18" hidden="1" customHeight="1" x14ac:dyDescent="0.2">
      <c r="B98" s="32" t="s">
        <v>108</v>
      </c>
      <c r="C98" s="25"/>
      <c r="D98" s="26"/>
      <c r="H98" s="27"/>
      <c r="R98" s="7"/>
      <c r="T98" s="7"/>
    </row>
    <row r="99" spans="2:20" s="4" customFormat="1" ht="18" hidden="1" customHeight="1" x14ac:dyDescent="0.2">
      <c r="B99" s="32" t="s">
        <v>109</v>
      </c>
      <c r="C99" s="25"/>
      <c r="D99" s="26"/>
      <c r="H99" s="27"/>
      <c r="R99" s="7"/>
      <c r="T99" s="7"/>
    </row>
    <row r="100" spans="2:20" s="4" customFormat="1" ht="18" customHeight="1" x14ac:dyDescent="0.2">
      <c r="B100" s="32"/>
      <c r="C100" s="25"/>
      <c r="D100" s="26"/>
      <c r="H100" s="27"/>
      <c r="R100" s="7"/>
      <c r="T100" s="7"/>
    </row>
    <row r="101" spans="2:20" s="4" customFormat="1" ht="18" hidden="1" customHeight="1" x14ac:dyDescent="0.2">
      <c r="B101" s="32"/>
      <c r="C101" s="25"/>
      <c r="D101" s="26"/>
      <c r="E101" s="42" t="s">
        <v>127</v>
      </c>
      <c r="H101" s="27"/>
      <c r="R101" s="7"/>
      <c r="T101" s="7"/>
    </row>
    <row r="102" spans="2:20" s="4" customFormat="1" ht="18" hidden="1" customHeight="1" x14ac:dyDescent="0.2">
      <c r="B102" s="32"/>
      <c r="C102" s="25"/>
      <c r="D102" s="26"/>
      <c r="H102" s="27"/>
      <c r="R102" s="7"/>
      <c r="T102" s="7"/>
    </row>
    <row r="103" spans="2:20" s="5" customFormat="1" ht="18" hidden="1" customHeight="1" x14ac:dyDescent="0.25">
      <c r="B103" s="33"/>
      <c r="C103" s="28"/>
      <c r="D103" s="30"/>
      <c r="E103" s="28" t="s">
        <v>110</v>
      </c>
      <c r="H103" s="29"/>
      <c r="I103" s="6">
        <f>SUM(I104:I119)</f>
        <v>0</v>
      </c>
      <c r="J103" s="6">
        <f t="shared" ref="J103:R103" si="60">SUM(J104:J119)</f>
        <v>0</v>
      </c>
      <c r="K103" s="6">
        <f t="shared" si="60"/>
        <v>0</v>
      </c>
      <c r="L103" s="6">
        <f t="shared" si="60"/>
        <v>0</v>
      </c>
      <c r="M103" s="6">
        <f t="shared" si="60"/>
        <v>0</v>
      </c>
      <c r="N103" s="6">
        <f t="shared" si="60"/>
        <v>0</v>
      </c>
      <c r="O103" s="6">
        <f t="shared" si="60"/>
        <v>0</v>
      </c>
      <c r="P103" s="6">
        <f t="shared" si="60"/>
        <v>0</v>
      </c>
      <c r="Q103" s="6">
        <f t="shared" si="60"/>
        <v>0</v>
      </c>
      <c r="R103" s="6">
        <f t="shared" si="60"/>
        <v>0</v>
      </c>
      <c r="T103" s="31"/>
    </row>
    <row r="104" spans="2:20" s="4" customFormat="1" ht="18" hidden="1" customHeight="1" x14ac:dyDescent="0.2">
      <c r="B104" s="25"/>
      <c r="C104" s="25"/>
      <c r="D104" s="26"/>
      <c r="E104" s="4" t="s">
        <v>27</v>
      </c>
      <c r="H104" s="27"/>
      <c r="I104" s="7">
        <f t="shared" ref="I104:R113" si="61">SUMIFS(I$13:I$50,$B$13:$B$50,$E104)</f>
        <v>0</v>
      </c>
      <c r="J104" s="7">
        <f t="shared" si="61"/>
        <v>0</v>
      </c>
      <c r="K104" s="7">
        <f t="shared" si="61"/>
        <v>0</v>
      </c>
      <c r="L104" s="7">
        <f t="shared" si="61"/>
        <v>0</v>
      </c>
      <c r="M104" s="7">
        <f t="shared" si="61"/>
        <v>0</v>
      </c>
      <c r="N104" s="7">
        <f t="shared" si="61"/>
        <v>0</v>
      </c>
      <c r="O104" s="7">
        <f t="shared" si="61"/>
        <v>0</v>
      </c>
      <c r="P104" s="7">
        <f t="shared" si="61"/>
        <v>0</v>
      </c>
      <c r="Q104" s="7">
        <f t="shared" si="61"/>
        <v>0</v>
      </c>
      <c r="R104" s="7">
        <f t="shared" si="61"/>
        <v>0</v>
      </c>
      <c r="T104" s="7"/>
    </row>
    <row r="105" spans="2:20" ht="18" hidden="1" customHeight="1" x14ac:dyDescent="0.2">
      <c r="E105" s="10" t="s">
        <v>28</v>
      </c>
      <c r="I105" s="7">
        <f t="shared" si="61"/>
        <v>0</v>
      </c>
      <c r="J105" s="7">
        <f t="shared" si="61"/>
        <v>0</v>
      </c>
      <c r="K105" s="7">
        <f t="shared" si="61"/>
        <v>0</v>
      </c>
      <c r="L105" s="7">
        <f t="shared" si="61"/>
        <v>0</v>
      </c>
      <c r="M105" s="7">
        <f t="shared" si="61"/>
        <v>0</v>
      </c>
      <c r="N105" s="7">
        <f t="shared" si="61"/>
        <v>0</v>
      </c>
      <c r="O105" s="7">
        <f t="shared" si="61"/>
        <v>0</v>
      </c>
      <c r="P105" s="7">
        <f t="shared" si="61"/>
        <v>0</v>
      </c>
      <c r="Q105" s="7">
        <f t="shared" si="61"/>
        <v>0</v>
      </c>
      <c r="R105" s="7">
        <f t="shared" si="61"/>
        <v>0</v>
      </c>
    </row>
    <row r="106" spans="2:20" ht="18" hidden="1" customHeight="1" x14ac:dyDescent="0.2">
      <c r="E106" s="10" t="s">
        <v>15</v>
      </c>
      <c r="I106" s="7">
        <f t="shared" si="61"/>
        <v>0</v>
      </c>
      <c r="J106" s="7">
        <f t="shared" si="61"/>
        <v>0</v>
      </c>
      <c r="K106" s="7">
        <f t="shared" si="61"/>
        <v>0</v>
      </c>
      <c r="L106" s="7">
        <f t="shared" si="61"/>
        <v>0</v>
      </c>
      <c r="M106" s="7">
        <f t="shared" si="61"/>
        <v>0</v>
      </c>
      <c r="N106" s="7">
        <f t="shared" si="61"/>
        <v>0</v>
      </c>
      <c r="O106" s="7">
        <f t="shared" si="61"/>
        <v>0</v>
      </c>
      <c r="P106" s="7">
        <f t="shared" si="61"/>
        <v>0</v>
      </c>
      <c r="Q106" s="7">
        <f t="shared" si="61"/>
        <v>0</v>
      </c>
      <c r="R106" s="7">
        <f t="shared" si="61"/>
        <v>0</v>
      </c>
    </row>
    <row r="107" spans="2:20" ht="18" hidden="1" customHeight="1" x14ac:dyDescent="0.2">
      <c r="E107" s="10" t="s">
        <v>16</v>
      </c>
      <c r="I107" s="7">
        <f t="shared" si="61"/>
        <v>0</v>
      </c>
      <c r="J107" s="7">
        <f t="shared" si="61"/>
        <v>0</v>
      </c>
      <c r="K107" s="7">
        <f t="shared" si="61"/>
        <v>0</v>
      </c>
      <c r="L107" s="7">
        <f t="shared" si="61"/>
        <v>0</v>
      </c>
      <c r="M107" s="7">
        <f t="shared" si="61"/>
        <v>0</v>
      </c>
      <c r="N107" s="7">
        <f t="shared" si="61"/>
        <v>0</v>
      </c>
      <c r="O107" s="7">
        <f t="shared" si="61"/>
        <v>0</v>
      </c>
      <c r="P107" s="7">
        <f t="shared" si="61"/>
        <v>0</v>
      </c>
      <c r="Q107" s="7">
        <f t="shared" si="61"/>
        <v>0</v>
      </c>
      <c r="R107" s="7">
        <f t="shared" si="61"/>
        <v>0</v>
      </c>
    </row>
    <row r="108" spans="2:20" ht="18" hidden="1" customHeight="1" x14ac:dyDescent="0.2">
      <c r="E108" s="10" t="s">
        <v>17</v>
      </c>
      <c r="I108" s="7">
        <f t="shared" si="61"/>
        <v>0</v>
      </c>
      <c r="J108" s="7">
        <f t="shared" si="61"/>
        <v>0</v>
      </c>
      <c r="K108" s="7">
        <f t="shared" si="61"/>
        <v>0</v>
      </c>
      <c r="L108" s="7">
        <f t="shared" si="61"/>
        <v>0</v>
      </c>
      <c r="M108" s="7">
        <f t="shared" si="61"/>
        <v>0</v>
      </c>
      <c r="N108" s="7">
        <f t="shared" si="61"/>
        <v>0</v>
      </c>
      <c r="O108" s="7">
        <f t="shared" si="61"/>
        <v>0</v>
      </c>
      <c r="P108" s="7">
        <f t="shared" si="61"/>
        <v>0</v>
      </c>
      <c r="Q108" s="7">
        <f t="shared" si="61"/>
        <v>0</v>
      </c>
      <c r="R108" s="7">
        <f t="shared" si="61"/>
        <v>0</v>
      </c>
    </row>
    <row r="109" spans="2:20" ht="18" hidden="1" customHeight="1" x14ac:dyDescent="0.2">
      <c r="E109" s="10" t="s">
        <v>18</v>
      </c>
      <c r="I109" s="7">
        <f t="shared" si="61"/>
        <v>0</v>
      </c>
      <c r="J109" s="7">
        <f t="shared" si="61"/>
        <v>0</v>
      </c>
      <c r="K109" s="7">
        <f t="shared" si="61"/>
        <v>0</v>
      </c>
      <c r="L109" s="7">
        <f t="shared" si="61"/>
        <v>0</v>
      </c>
      <c r="M109" s="7">
        <f t="shared" si="61"/>
        <v>0</v>
      </c>
      <c r="N109" s="7">
        <f t="shared" si="61"/>
        <v>0</v>
      </c>
      <c r="O109" s="7">
        <f t="shared" si="61"/>
        <v>0</v>
      </c>
      <c r="P109" s="7">
        <f t="shared" si="61"/>
        <v>0</v>
      </c>
      <c r="Q109" s="7">
        <f t="shared" si="61"/>
        <v>0</v>
      </c>
      <c r="R109" s="7">
        <f t="shared" si="61"/>
        <v>0</v>
      </c>
    </row>
    <row r="110" spans="2:20" ht="18" hidden="1" customHeight="1" x14ac:dyDescent="0.2">
      <c r="E110" s="10" t="s">
        <v>30</v>
      </c>
      <c r="I110" s="7">
        <f t="shared" si="61"/>
        <v>0</v>
      </c>
      <c r="J110" s="7">
        <f t="shared" si="61"/>
        <v>0</v>
      </c>
      <c r="K110" s="7">
        <f t="shared" si="61"/>
        <v>0</v>
      </c>
      <c r="L110" s="7">
        <f t="shared" si="61"/>
        <v>0</v>
      </c>
      <c r="M110" s="7">
        <f t="shared" si="61"/>
        <v>0</v>
      </c>
      <c r="N110" s="7">
        <f t="shared" si="61"/>
        <v>0</v>
      </c>
      <c r="O110" s="7">
        <f t="shared" si="61"/>
        <v>0</v>
      </c>
      <c r="P110" s="7">
        <f t="shared" si="61"/>
        <v>0</v>
      </c>
      <c r="Q110" s="7">
        <f t="shared" si="61"/>
        <v>0</v>
      </c>
      <c r="R110" s="7">
        <f t="shared" si="61"/>
        <v>0</v>
      </c>
    </row>
    <row r="111" spans="2:20" ht="18" hidden="1" customHeight="1" x14ac:dyDescent="0.2">
      <c r="E111" s="10" t="s">
        <v>19</v>
      </c>
      <c r="I111" s="7">
        <f t="shared" si="61"/>
        <v>0</v>
      </c>
      <c r="J111" s="7">
        <f t="shared" si="61"/>
        <v>0</v>
      </c>
      <c r="K111" s="7">
        <f t="shared" si="61"/>
        <v>0</v>
      </c>
      <c r="L111" s="7">
        <f t="shared" si="61"/>
        <v>0</v>
      </c>
      <c r="M111" s="7">
        <f t="shared" si="61"/>
        <v>0</v>
      </c>
      <c r="N111" s="7">
        <f t="shared" si="61"/>
        <v>0</v>
      </c>
      <c r="O111" s="7">
        <f t="shared" si="61"/>
        <v>0</v>
      </c>
      <c r="P111" s="7">
        <f t="shared" si="61"/>
        <v>0</v>
      </c>
      <c r="Q111" s="7">
        <f t="shared" si="61"/>
        <v>0</v>
      </c>
      <c r="R111" s="7">
        <f t="shared" si="61"/>
        <v>0</v>
      </c>
    </row>
    <row r="112" spans="2:20" ht="18" hidden="1" customHeight="1" x14ac:dyDescent="0.2">
      <c r="E112" s="10" t="s">
        <v>20</v>
      </c>
      <c r="I112" s="7">
        <f t="shared" si="61"/>
        <v>0</v>
      </c>
      <c r="J112" s="7">
        <f t="shared" si="61"/>
        <v>0</v>
      </c>
      <c r="K112" s="7">
        <f t="shared" si="61"/>
        <v>0</v>
      </c>
      <c r="L112" s="7">
        <f t="shared" si="61"/>
        <v>0</v>
      </c>
      <c r="M112" s="7">
        <f t="shared" si="61"/>
        <v>0</v>
      </c>
      <c r="N112" s="7">
        <f t="shared" si="61"/>
        <v>0</v>
      </c>
      <c r="O112" s="7">
        <f t="shared" si="61"/>
        <v>0</v>
      </c>
      <c r="P112" s="7">
        <f t="shared" si="61"/>
        <v>0</v>
      </c>
      <c r="Q112" s="7">
        <f t="shared" si="61"/>
        <v>0</v>
      </c>
      <c r="R112" s="7">
        <f t="shared" si="61"/>
        <v>0</v>
      </c>
    </row>
    <row r="113" spans="4:22" ht="18" hidden="1" customHeight="1" x14ac:dyDescent="0.2">
      <c r="E113" s="10" t="s">
        <v>21</v>
      </c>
      <c r="I113" s="7">
        <f t="shared" si="61"/>
        <v>0</v>
      </c>
      <c r="J113" s="7">
        <f t="shared" si="61"/>
        <v>0</v>
      </c>
      <c r="K113" s="7">
        <f t="shared" si="61"/>
        <v>0</v>
      </c>
      <c r="L113" s="7">
        <f t="shared" si="61"/>
        <v>0</v>
      </c>
      <c r="M113" s="7">
        <f t="shared" si="61"/>
        <v>0</v>
      </c>
      <c r="N113" s="7">
        <f t="shared" si="61"/>
        <v>0</v>
      </c>
      <c r="O113" s="7">
        <f t="shared" si="61"/>
        <v>0</v>
      </c>
      <c r="P113" s="7">
        <f t="shared" si="61"/>
        <v>0</v>
      </c>
      <c r="Q113" s="7">
        <f t="shared" si="61"/>
        <v>0</v>
      </c>
      <c r="R113" s="7">
        <f t="shared" si="61"/>
        <v>0</v>
      </c>
    </row>
    <row r="114" spans="4:22" ht="18" hidden="1" customHeight="1" x14ac:dyDescent="0.2">
      <c r="E114" s="10" t="s">
        <v>22</v>
      </c>
      <c r="I114" s="7">
        <f t="shared" ref="I114:R119" si="62">SUMIFS(I$13:I$50,$B$13:$B$50,$E114)</f>
        <v>0</v>
      </c>
      <c r="J114" s="7">
        <f t="shared" si="62"/>
        <v>0</v>
      </c>
      <c r="K114" s="7">
        <f t="shared" si="62"/>
        <v>0</v>
      </c>
      <c r="L114" s="7">
        <f t="shared" si="62"/>
        <v>0</v>
      </c>
      <c r="M114" s="7">
        <f t="shared" si="62"/>
        <v>0</v>
      </c>
      <c r="N114" s="7">
        <f t="shared" si="62"/>
        <v>0</v>
      </c>
      <c r="O114" s="7">
        <f t="shared" si="62"/>
        <v>0</v>
      </c>
      <c r="P114" s="7">
        <f t="shared" si="62"/>
        <v>0</v>
      </c>
      <c r="Q114" s="7">
        <f t="shared" si="62"/>
        <v>0</v>
      </c>
      <c r="R114" s="7">
        <f t="shared" si="62"/>
        <v>0</v>
      </c>
    </row>
    <row r="115" spans="4:22" ht="18" hidden="1" customHeight="1" x14ac:dyDescent="0.2">
      <c r="E115" s="10" t="s">
        <v>23</v>
      </c>
      <c r="I115" s="7">
        <f t="shared" si="62"/>
        <v>0</v>
      </c>
      <c r="J115" s="7">
        <f t="shared" si="62"/>
        <v>0</v>
      </c>
      <c r="K115" s="7">
        <f t="shared" si="62"/>
        <v>0</v>
      </c>
      <c r="L115" s="7">
        <f t="shared" si="62"/>
        <v>0</v>
      </c>
      <c r="M115" s="7">
        <f t="shared" si="62"/>
        <v>0</v>
      </c>
      <c r="N115" s="7">
        <f t="shared" si="62"/>
        <v>0</v>
      </c>
      <c r="O115" s="7">
        <f t="shared" si="62"/>
        <v>0</v>
      </c>
      <c r="P115" s="7">
        <f t="shared" si="62"/>
        <v>0</v>
      </c>
      <c r="Q115" s="7">
        <f t="shared" si="62"/>
        <v>0</v>
      </c>
      <c r="R115" s="7">
        <f t="shared" si="62"/>
        <v>0</v>
      </c>
    </row>
    <row r="116" spans="4:22" ht="18" hidden="1" customHeight="1" x14ac:dyDescent="0.2">
      <c r="E116" s="10" t="s">
        <v>24</v>
      </c>
      <c r="I116" s="7">
        <f t="shared" si="62"/>
        <v>0</v>
      </c>
      <c r="J116" s="7">
        <f t="shared" si="62"/>
        <v>0</v>
      </c>
      <c r="K116" s="7">
        <f t="shared" si="62"/>
        <v>0</v>
      </c>
      <c r="L116" s="7">
        <f t="shared" si="62"/>
        <v>0</v>
      </c>
      <c r="M116" s="7">
        <f t="shared" si="62"/>
        <v>0</v>
      </c>
      <c r="N116" s="7">
        <f t="shared" si="62"/>
        <v>0</v>
      </c>
      <c r="O116" s="7">
        <f t="shared" si="62"/>
        <v>0</v>
      </c>
      <c r="P116" s="7">
        <f t="shared" si="62"/>
        <v>0</v>
      </c>
      <c r="Q116" s="7">
        <f t="shared" si="62"/>
        <v>0</v>
      </c>
      <c r="R116" s="7">
        <f t="shared" si="62"/>
        <v>0</v>
      </c>
      <c r="S116" s="24"/>
      <c r="U116" s="24"/>
      <c r="V116" s="24"/>
    </row>
    <row r="117" spans="4:22" ht="18" hidden="1" customHeight="1" x14ac:dyDescent="0.2">
      <c r="E117" s="10" t="s">
        <v>25</v>
      </c>
      <c r="I117" s="7">
        <f t="shared" si="62"/>
        <v>0</v>
      </c>
      <c r="J117" s="7">
        <f t="shared" si="62"/>
        <v>0</v>
      </c>
      <c r="K117" s="7">
        <f t="shared" si="62"/>
        <v>0</v>
      </c>
      <c r="L117" s="7">
        <f t="shared" si="62"/>
        <v>0</v>
      </c>
      <c r="M117" s="7">
        <f t="shared" si="62"/>
        <v>0</v>
      </c>
      <c r="N117" s="7">
        <f t="shared" si="62"/>
        <v>0</v>
      </c>
      <c r="O117" s="7">
        <f t="shared" si="62"/>
        <v>0</v>
      </c>
      <c r="P117" s="7">
        <f t="shared" si="62"/>
        <v>0</v>
      </c>
      <c r="Q117" s="7">
        <f t="shared" si="62"/>
        <v>0</v>
      </c>
      <c r="R117" s="7">
        <f t="shared" si="62"/>
        <v>0</v>
      </c>
      <c r="S117" s="24"/>
      <c r="V117" s="24"/>
    </row>
    <row r="118" spans="4:22" ht="18" hidden="1" customHeight="1" x14ac:dyDescent="0.2">
      <c r="E118" s="10" t="s">
        <v>26</v>
      </c>
      <c r="I118" s="7">
        <f t="shared" si="62"/>
        <v>0</v>
      </c>
      <c r="J118" s="7">
        <f t="shared" si="62"/>
        <v>0</v>
      </c>
      <c r="K118" s="7">
        <f t="shared" si="62"/>
        <v>0</v>
      </c>
      <c r="L118" s="7">
        <f t="shared" si="62"/>
        <v>0</v>
      </c>
      <c r="M118" s="7">
        <f t="shared" si="62"/>
        <v>0</v>
      </c>
      <c r="N118" s="7">
        <f t="shared" si="62"/>
        <v>0</v>
      </c>
      <c r="O118" s="7">
        <f t="shared" si="62"/>
        <v>0</v>
      </c>
      <c r="P118" s="7">
        <f t="shared" si="62"/>
        <v>0</v>
      </c>
      <c r="Q118" s="7">
        <f t="shared" si="62"/>
        <v>0</v>
      </c>
      <c r="R118" s="7">
        <f t="shared" si="62"/>
        <v>0</v>
      </c>
    </row>
    <row r="119" spans="4:22" ht="18" hidden="1" customHeight="1" x14ac:dyDescent="0.2">
      <c r="E119" s="10" t="s">
        <v>29</v>
      </c>
      <c r="I119" s="7">
        <f t="shared" si="62"/>
        <v>0</v>
      </c>
      <c r="J119" s="7">
        <f t="shared" si="62"/>
        <v>0</v>
      </c>
      <c r="K119" s="7">
        <f t="shared" si="62"/>
        <v>0</v>
      </c>
      <c r="L119" s="7">
        <f t="shared" si="62"/>
        <v>0</v>
      </c>
      <c r="M119" s="7">
        <f t="shared" si="62"/>
        <v>0</v>
      </c>
      <c r="N119" s="7">
        <f t="shared" si="62"/>
        <v>0</v>
      </c>
      <c r="O119" s="7">
        <f t="shared" si="62"/>
        <v>0</v>
      </c>
      <c r="P119" s="7">
        <f t="shared" si="62"/>
        <v>0</v>
      </c>
      <c r="Q119" s="7">
        <f t="shared" si="62"/>
        <v>0</v>
      </c>
      <c r="R119" s="7">
        <f t="shared" si="62"/>
        <v>0</v>
      </c>
    </row>
    <row r="120" spans="4:22" s="16" customFormat="1" ht="18" hidden="1" customHeight="1" x14ac:dyDescent="0.25">
      <c r="D120" s="36"/>
      <c r="E120" s="5" t="s">
        <v>47</v>
      </c>
      <c r="H120" s="37"/>
      <c r="I120" s="6">
        <f>SUM(I121:I136)</f>
        <v>0</v>
      </c>
      <c r="J120" s="6">
        <f t="shared" ref="J120:R120" si="63">SUM(J121:J136)</f>
        <v>0</v>
      </c>
      <c r="K120" s="6">
        <f t="shared" si="63"/>
        <v>0</v>
      </c>
      <c r="L120" s="6">
        <f t="shared" si="63"/>
        <v>0</v>
      </c>
      <c r="M120" s="6">
        <f t="shared" si="63"/>
        <v>0</v>
      </c>
      <c r="N120" s="6">
        <f t="shared" si="63"/>
        <v>0</v>
      </c>
      <c r="O120" s="6">
        <f t="shared" si="63"/>
        <v>0</v>
      </c>
      <c r="P120" s="6">
        <f t="shared" si="63"/>
        <v>0</v>
      </c>
      <c r="Q120" s="6">
        <f t="shared" si="63"/>
        <v>0</v>
      </c>
      <c r="R120" s="6">
        <f t="shared" si="63"/>
        <v>0</v>
      </c>
      <c r="T120" s="17"/>
    </row>
    <row r="121" spans="4:22" ht="18" hidden="1" customHeight="1" x14ac:dyDescent="0.2">
      <c r="E121" s="4" t="s">
        <v>27</v>
      </c>
      <c r="I121" s="8">
        <f t="shared" ref="I121:R130" si="64">SUMIFS(I$51:I$75,$B$51:$B$75,$E121)</f>
        <v>0</v>
      </c>
      <c r="J121" s="8">
        <f t="shared" si="64"/>
        <v>0</v>
      </c>
      <c r="K121" s="8">
        <f t="shared" si="64"/>
        <v>0</v>
      </c>
      <c r="L121" s="8">
        <f t="shared" si="64"/>
        <v>0</v>
      </c>
      <c r="M121" s="9">
        <f t="shared" si="64"/>
        <v>0</v>
      </c>
      <c r="N121" s="8">
        <f t="shared" si="64"/>
        <v>0</v>
      </c>
      <c r="O121" s="8">
        <f t="shared" si="64"/>
        <v>0</v>
      </c>
      <c r="P121" s="8">
        <f t="shared" si="64"/>
        <v>0</v>
      </c>
      <c r="Q121" s="8">
        <f t="shared" si="64"/>
        <v>0</v>
      </c>
      <c r="R121" s="8">
        <f t="shared" si="64"/>
        <v>0</v>
      </c>
    </row>
    <row r="122" spans="4:22" ht="18" hidden="1" customHeight="1" x14ac:dyDescent="0.2">
      <c r="E122" s="10" t="s">
        <v>28</v>
      </c>
      <c r="I122" s="8">
        <f t="shared" si="64"/>
        <v>0</v>
      </c>
      <c r="J122" s="8">
        <f t="shared" si="64"/>
        <v>0</v>
      </c>
      <c r="K122" s="8">
        <f t="shared" si="64"/>
        <v>0</v>
      </c>
      <c r="L122" s="8">
        <f t="shared" si="64"/>
        <v>0</v>
      </c>
      <c r="M122" s="8">
        <f t="shared" si="64"/>
        <v>0</v>
      </c>
      <c r="N122" s="8">
        <f t="shared" si="64"/>
        <v>0</v>
      </c>
      <c r="O122" s="8">
        <f t="shared" si="64"/>
        <v>0</v>
      </c>
      <c r="P122" s="8">
        <f t="shared" si="64"/>
        <v>0</v>
      </c>
      <c r="Q122" s="8">
        <f t="shared" si="64"/>
        <v>0</v>
      </c>
      <c r="R122" s="8">
        <f t="shared" si="64"/>
        <v>0</v>
      </c>
    </row>
    <row r="123" spans="4:22" ht="18" hidden="1" customHeight="1" x14ac:dyDescent="0.2">
      <c r="E123" s="10" t="s">
        <v>15</v>
      </c>
      <c r="I123" s="8">
        <f t="shared" si="64"/>
        <v>0</v>
      </c>
      <c r="J123" s="8">
        <f t="shared" si="64"/>
        <v>0</v>
      </c>
      <c r="K123" s="8">
        <f t="shared" si="64"/>
        <v>0</v>
      </c>
      <c r="L123" s="8">
        <f t="shared" si="64"/>
        <v>0</v>
      </c>
      <c r="M123" s="8">
        <f t="shared" si="64"/>
        <v>0</v>
      </c>
      <c r="N123" s="8">
        <f t="shared" si="64"/>
        <v>0</v>
      </c>
      <c r="O123" s="8">
        <f t="shared" si="64"/>
        <v>0</v>
      </c>
      <c r="P123" s="8">
        <f t="shared" si="64"/>
        <v>0</v>
      </c>
      <c r="Q123" s="8">
        <f t="shared" si="64"/>
        <v>0</v>
      </c>
      <c r="R123" s="8">
        <f t="shared" si="64"/>
        <v>0</v>
      </c>
    </row>
    <row r="124" spans="4:22" ht="18" hidden="1" customHeight="1" x14ac:dyDescent="0.2">
      <c r="E124" s="10" t="s">
        <v>16</v>
      </c>
      <c r="I124" s="8">
        <f t="shared" si="64"/>
        <v>0</v>
      </c>
      <c r="J124" s="8">
        <f t="shared" si="64"/>
        <v>0</v>
      </c>
      <c r="K124" s="8">
        <f t="shared" si="64"/>
        <v>0</v>
      </c>
      <c r="L124" s="8">
        <f t="shared" si="64"/>
        <v>0</v>
      </c>
      <c r="M124" s="8">
        <f t="shared" si="64"/>
        <v>0</v>
      </c>
      <c r="N124" s="8">
        <f t="shared" si="64"/>
        <v>0</v>
      </c>
      <c r="O124" s="8">
        <f t="shared" si="64"/>
        <v>0</v>
      </c>
      <c r="P124" s="8">
        <f t="shared" si="64"/>
        <v>0</v>
      </c>
      <c r="Q124" s="8">
        <f t="shared" si="64"/>
        <v>0</v>
      </c>
      <c r="R124" s="8">
        <f t="shared" si="64"/>
        <v>0</v>
      </c>
    </row>
    <row r="125" spans="4:22" ht="18" hidden="1" customHeight="1" x14ac:dyDescent="0.2">
      <c r="E125" s="10" t="s">
        <v>17</v>
      </c>
      <c r="I125" s="8">
        <f t="shared" si="64"/>
        <v>0</v>
      </c>
      <c r="J125" s="8">
        <f t="shared" si="64"/>
        <v>0</v>
      </c>
      <c r="K125" s="8">
        <f t="shared" si="64"/>
        <v>0</v>
      </c>
      <c r="L125" s="8">
        <f t="shared" si="64"/>
        <v>0</v>
      </c>
      <c r="M125" s="8">
        <f t="shared" si="64"/>
        <v>0</v>
      </c>
      <c r="N125" s="8">
        <f t="shared" si="64"/>
        <v>0</v>
      </c>
      <c r="O125" s="8">
        <f t="shared" si="64"/>
        <v>0</v>
      </c>
      <c r="P125" s="8">
        <f t="shared" si="64"/>
        <v>0</v>
      </c>
      <c r="Q125" s="8">
        <f t="shared" si="64"/>
        <v>0</v>
      </c>
      <c r="R125" s="8">
        <f t="shared" si="64"/>
        <v>0</v>
      </c>
    </row>
    <row r="126" spans="4:22" ht="18" hidden="1" customHeight="1" x14ac:dyDescent="0.2">
      <c r="E126" s="10" t="s">
        <v>18</v>
      </c>
      <c r="I126" s="8">
        <f t="shared" si="64"/>
        <v>0</v>
      </c>
      <c r="J126" s="8">
        <f t="shared" si="64"/>
        <v>0</v>
      </c>
      <c r="K126" s="8">
        <f t="shared" si="64"/>
        <v>0</v>
      </c>
      <c r="L126" s="8">
        <f t="shared" si="64"/>
        <v>0</v>
      </c>
      <c r="M126" s="8">
        <f t="shared" si="64"/>
        <v>0</v>
      </c>
      <c r="N126" s="8">
        <f t="shared" si="64"/>
        <v>0</v>
      </c>
      <c r="O126" s="8">
        <f t="shared" si="64"/>
        <v>0</v>
      </c>
      <c r="P126" s="8">
        <f t="shared" si="64"/>
        <v>0</v>
      </c>
      <c r="Q126" s="8">
        <f t="shared" si="64"/>
        <v>0</v>
      </c>
      <c r="R126" s="8">
        <f t="shared" si="64"/>
        <v>0</v>
      </c>
    </row>
    <row r="127" spans="4:22" ht="18" hidden="1" customHeight="1" x14ac:dyDescent="0.2">
      <c r="E127" s="10" t="s">
        <v>30</v>
      </c>
      <c r="I127" s="8">
        <f t="shared" si="64"/>
        <v>0</v>
      </c>
      <c r="J127" s="8">
        <f t="shared" si="64"/>
        <v>0</v>
      </c>
      <c r="K127" s="8">
        <f t="shared" si="64"/>
        <v>0</v>
      </c>
      <c r="L127" s="8">
        <f t="shared" si="64"/>
        <v>0</v>
      </c>
      <c r="M127" s="8">
        <f t="shared" si="64"/>
        <v>0</v>
      </c>
      <c r="N127" s="8">
        <f t="shared" si="64"/>
        <v>0</v>
      </c>
      <c r="O127" s="8">
        <f t="shared" si="64"/>
        <v>0</v>
      </c>
      <c r="P127" s="8">
        <f t="shared" si="64"/>
        <v>0</v>
      </c>
      <c r="Q127" s="8">
        <f t="shared" si="64"/>
        <v>0</v>
      </c>
      <c r="R127" s="8">
        <f t="shared" si="64"/>
        <v>0</v>
      </c>
    </row>
    <row r="128" spans="4:22" ht="18" hidden="1" customHeight="1" x14ac:dyDescent="0.2">
      <c r="E128" s="10" t="s">
        <v>19</v>
      </c>
      <c r="I128" s="8">
        <f t="shared" si="64"/>
        <v>0</v>
      </c>
      <c r="J128" s="8">
        <f t="shared" si="64"/>
        <v>0</v>
      </c>
      <c r="K128" s="8">
        <f t="shared" si="64"/>
        <v>0</v>
      </c>
      <c r="L128" s="8">
        <f t="shared" si="64"/>
        <v>0</v>
      </c>
      <c r="M128" s="8">
        <f t="shared" si="64"/>
        <v>0</v>
      </c>
      <c r="N128" s="8">
        <f t="shared" si="64"/>
        <v>0</v>
      </c>
      <c r="O128" s="8">
        <f t="shared" si="64"/>
        <v>0</v>
      </c>
      <c r="P128" s="8">
        <f t="shared" si="64"/>
        <v>0</v>
      </c>
      <c r="Q128" s="8">
        <f t="shared" si="64"/>
        <v>0</v>
      </c>
      <c r="R128" s="8">
        <f t="shared" si="64"/>
        <v>0</v>
      </c>
    </row>
    <row r="129" spans="4:20" ht="18" hidden="1" customHeight="1" x14ac:dyDescent="0.2">
      <c r="E129" s="10" t="s">
        <v>20</v>
      </c>
      <c r="I129" s="8">
        <f t="shared" si="64"/>
        <v>0</v>
      </c>
      <c r="J129" s="8">
        <f t="shared" si="64"/>
        <v>0</v>
      </c>
      <c r="K129" s="8">
        <f t="shared" si="64"/>
        <v>0</v>
      </c>
      <c r="L129" s="8">
        <f t="shared" si="64"/>
        <v>0</v>
      </c>
      <c r="M129" s="8">
        <f t="shared" si="64"/>
        <v>0</v>
      </c>
      <c r="N129" s="8">
        <f t="shared" si="64"/>
        <v>0</v>
      </c>
      <c r="O129" s="8">
        <f t="shared" si="64"/>
        <v>0</v>
      </c>
      <c r="P129" s="8">
        <f t="shared" si="64"/>
        <v>0</v>
      </c>
      <c r="Q129" s="8">
        <f t="shared" si="64"/>
        <v>0</v>
      </c>
      <c r="R129" s="8">
        <f t="shared" si="64"/>
        <v>0</v>
      </c>
    </row>
    <row r="130" spans="4:20" ht="18" hidden="1" customHeight="1" x14ac:dyDescent="0.2">
      <c r="E130" s="10" t="s">
        <v>21</v>
      </c>
      <c r="I130" s="8">
        <f t="shared" si="64"/>
        <v>0</v>
      </c>
      <c r="J130" s="8">
        <f t="shared" si="64"/>
        <v>0</v>
      </c>
      <c r="K130" s="8">
        <f t="shared" si="64"/>
        <v>0</v>
      </c>
      <c r="L130" s="8">
        <f t="shared" si="64"/>
        <v>0</v>
      </c>
      <c r="M130" s="8">
        <f t="shared" si="64"/>
        <v>0</v>
      </c>
      <c r="N130" s="8">
        <f t="shared" si="64"/>
        <v>0</v>
      </c>
      <c r="O130" s="8">
        <f t="shared" si="64"/>
        <v>0</v>
      </c>
      <c r="P130" s="8">
        <f t="shared" si="64"/>
        <v>0</v>
      </c>
      <c r="Q130" s="8">
        <f t="shared" si="64"/>
        <v>0</v>
      </c>
      <c r="R130" s="8">
        <f t="shared" si="64"/>
        <v>0</v>
      </c>
    </row>
    <row r="131" spans="4:20" ht="18" hidden="1" customHeight="1" x14ac:dyDescent="0.2">
      <c r="E131" s="10" t="s">
        <v>22</v>
      </c>
      <c r="I131" s="8">
        <f t="shared" ref="I131:R136" si="65">SUMIFS(I$51:I$75,$B$51:$B$75,$E131)</f>
        <v>0</v>
      </c>
      <c r="J131" s="8">
        <f t="shared" si="65"/>
        <v>0</v>
      </c>
      <c r="K131" s="8">
        <f t="shared" si="65"/>
        <v>0</v>
      </c>
      <c r="L131" s="8">
        <f t="shared" si="65"/>
        <v>0</v>
      </c>
      <c r="M131" s="8">
        <f t="shared" si="65"/>
        <v>0</v>
      </c>
      <c r="N131" s="8">
        <f t="shared" si="65"/>
        <v>0</v>
      </c>
      <c r="O131" s="8">
        <f t="shared" si="65"/>
        <v>0</v>
      </c>
      <c r="P131" s="8">
        <f t="shared" si="65"/>
        <v>0</v>
      </c>
      <c r="Q131" s="8">
        <f t="shared" si="65"/>
        <v>0</v>
      </c>
      <c r="R131" s="8">
        <f t="shared" si="65"/>
        <v>0</v>
      </c>
    </row>
    <row r="132" spans="4:20" ht="18" hidden="1" customHeight="1" x14ac:dyDescent="0.2">
      <c r="E132" s="10" t="s">
        <v>23</v>
      </c>
      <c r="I132" s="8">
        <f t="shared" si="65"/>
        <v>0</v>
      </c>
      <c r="J132" s="8">
        <f t="shared" si="65"/>
        <v>0</v>
      </c>
      <c r="K132" s="8">
        <f t="shared" si="65"/>
        <v>0</v>
      </c>
      <c r="L132" s="8">
        <f t="shared" si="65"/>
        <v>0</v>
      </c>
      <c r="M132" s="8">
        <f t="shared" si="65"/>
        <v>0</v>
      </c>
      <c r="N132" s="8">
        <f t="shared" si="65"/>
        <v>0</v>
      </c>
      <c r="O132" s="8">
        <f t="shared" si="65"/>
        <v>0</v>
      </c>
      <c r="P132" s="8">
        <f t="shared" si="65"/>
        <v>0</v>
      </c>
      <c r="Q132" s="8">
        <f t="shared" si="65"/>
        <v>0</v>
      </c>
      <c r="R132" s="8">
        <f t="shared" si="65"/>
        <v>0</v>
      </c>
    </row>
    <row r="133" spans="4:20" ht="18" hidden="1" customHeight="1" x14ac:dyDescent="0.2">
      <c r="E133" s="10" t="s">
        <v>24</v>
      </c>
      <c r="I133" s="8">
        <f t="shared" si="65"/>
        <v>0</v>
      </c>
      <c r="J133" s="8">
        <f t="shared" si="65"/>
        <v>0</v>
      </c>
      <c r="K133" s="8">
        <f t="shared" si="65"/>
        <v>0</v>
      </c>
      <c r="L133" s="8">
        <f t="shared" si="65"/>
        <v>0</v>
      </c>
      <c r="M133" s="8">
        <f t="shared" si="65"/>
        <v>0</v>
      </c>
      <c r="N133" s="8">
        <f t="shared" si="65"/>
        <v>0</v>
      </c>
      <c r="O133" s="8">
        <f t="shared" si="65"/>
        <v>0</v>
      </c>
      <c r="P133" s="8">
        <f t="shared" si="65"/>
        <v>0</v>
      </c>
      <c r="Q133" s="8">
        <f t="shared" si="65"/>
        <v>0</v>
      </c>
      <c r="R133" s="8">
        <f t="shared" si="65"/>
        <v>0</v>
      </c>
    </row>
    <row r="134" spans="4:20" ht="18" hidden="1" customHeight="1" x14ac:dyDescent="0.2">
      <c r="E134" s="10" t="s">
        <v>25</v>
      </c>
      <c r="I134" s="8">
        <f t="shared" si="65"/>
        <v>0</v>
      </c>
      <c r="J134" s="8">
        <f t="shared" si="65"/>
        <v>0</v>
      </c>
      <c r="K134" s="8">
        <f t="shared" si="65"/>
        <v>0</v>
      </c>
      <c r="L134" s="8">
        <f t="shared" si="65"/>
        <v>0</v>
      </c>
      <c r="M134" s="9">
        <f t="shared" si="65"/>
        <v>0</v>
      </c>
      <c r="N134" s="8">
        <f t="shared" si="65"/>
        <v>0</v>
      </c>
      <c r="O134" s="8">
        <f t="shared" si="65"/>
        <v>0</v>
      </c>
      <c r="P134" s="8">
        <f t="shared" si="65"/>
        <v>0</v>
      </c>
      <c r="Q134" s="8">
        <f t="shared" si="65"/>
        <v>0</v>
      </c>
      <c r="R134" s="8">
        <f t="shared" si="65"/>
        <v>0</v>
      </c>
    </row>
    <row r="135" spans="4:20" ht="18" hidden="1" customHeight="1" x14ac:dyDescent="0.2">
      <c r="E135" s="10" t="s">
        <v>26</v>
      </c>
      <c r="I135" s="8">
        <f t="shared" si="65"/>
        <v>0</v>
      </c>
      <c r="J135" s="8">
        <f t="shared" si="65"/>
        <v>0</v>
      </c>
      <c r="K135" s="8">
        <f t="shared" si="65"/>
        <v>0</v>
      </c>
      <c r="L135" s="8">
        <f t="shared" si="65"/>
        <v>0</v>
      </c>
      <c r="M135" s="8">
        <f t="shared" si="65"/>
        <v>0</v>
      </c>
      <c r="N135" s="8">
        <f t="shared" si="65"/>
        <v>0</v>
      </c>
      <c r="O135" s="8">
        <f t="shared" si="65"/>
        <v>0</v>
      </c>
      <c r="P135" s="8">
        <f t="shared" si="65"/>
        <v>0</v>
      </c>
      <c r="Q135" s="8">
        <f t="shared" si="65"/>
        <v>0</v>
      </c>
      <c r="R135" s="8">
        <f t="shared" si="65"/>
        <v>0</v>
      </c>
    </row>
    <row r="136" spans="4:20" ht="18" hidden="1" customHeight="1" x14ac:dyDescent="0.2">
      <c r="E136" s="10" t="s">
        <v>29</v>
      </c>
      <c r="I136" s="8">
        <f t="shared" si="65"/>
        <v>0</v>
      </c>
      <c r="J136" s="8">
        <f t="shared" si="65"/>
        <v>0</v>
      </c>
      <c r="K136" s="8">
        <f t="shared" si="65"/>
        <v>0</v>
      </c>
      <c r="L136" s="8">
        <f t="shared" si="65"/>
        <v>0</v>
      </c>
      <c r="M136" s="8">
        <f t="shared" si="65"/>
        <v>0</v>
      </c>
      <c r="N136" s="8">
        <f t="shared" si="65"/>
        <v>0</v>
      </c>
      <c r="O136" s="8">
        <f t="shared" si="65"/>
        <v>0</v>
      </c>
      <c r="P136" s="8">
        <f t="shared" si="65"/>
        <v>0</v>
      </c>
      <c r="Q136" s="8">
        <f t="shared" si="65"/>
        <v>0</v>
      </c>
      <c r="R136" s="8">
        <f t="shared" si="65"/>
        <v>0</v>
      </c>
    </row>
    <row r="137" spans="4:20" s="16" customFormat="1" ht="18" hidden="1" customHeight="1" x14ac:dyDescent="0.25">
      <c r="D137" s="36"/>
      <c r="E137" s="38" t="s">
        <v>6</v>
      </c>
      <c r="H137" s="37"/>
      <c r="I137" s="6">
        <f>SUM(I138:I153)</f>
        <v>0</v>
      </c>
      <c r="J137" s="6">
        <f t="shared" ref="J137:R137" si="66">SUM(J138:J153)</f>
        <v>0</v>
      </c>
      <c r="K137" s="6">
        <f t="shared" si="66"/>
        <v>0</v>
      </c>
      <c r="L137" s="6">
        <f t="shared" si="66"/>
        <v>0</v>
      </c>
      <c r="M137" s="6">
        <f t="shared" si="66"/>
        <v>0</v>
      </c>
      <c r="N137" s="6">
        <f t="shared" si="66"/>
        <v>0</v>
      </c>
      <c r="O137" s="6">
        <f t="shared" si="66"/>
        <v>0</v>
      </c>
      <c r="P137" s="6">
        <f t="shared" si="66"/>
        <v>0</v>
      </c>
      <c r="Q137" s="6">
        <f t="shared" si="66"/>
        <v>0</v>
      </c>
      <c r="R137" s="6">
        <f t="shared" si="66"/>
        <v>0</v>
      </c>
      <c r="T137" s="17"/>
    </row>
    <row r="138" spans="4:20" ht="18" hidden="1" customHeight="1" x14ac:dyDescent="0.2">
      <c r="E138" s="4" t="s">
        <v>27</v>
      </c>
      <c r="I138" s="8">
        <f t="shared" ref="I138:R147" si="67">SUMIFS(I$83:I$87,$B$83:$B$87,$E138)</f>
        <v>0</v>
      </c>
      <c r="J138" s="8">
        <f t="shared" si="67"/>
        <v>0</v>
      </c>
      <c r="K138" s="8">
        <f t="shared" si="67"/>
        <v>0</v>
      </c>
      <c r="L138" s="8">
        <f t="shared" si="67"/>
        <v>0</v>
      </c>
      <c r="M138" s="8">
        <f t="shared" si="67"/>
        <v>0</v>
      </c>
      <c r="N138" s="8">
        <f t="shared" si="67"/>
        <v>0</v>
      </c>
      <c r="O138" s="8">
        <f t="shared" si="67"/>
        <v>0</v>
      </c>
      <c r="P138" s="8">
        <f t="shared" si="67"/>
        <v>0</v>
      </c>
      <c r="Q138" s="8">
        <f t="shared" si="67"/>
        <v>0</v>
      </c>
      <c r="R138" s="8">
        <f t="shared" si="67"/>
        <v>0</v>
      </c>
    </row>
    <row r="139" spans="4:20" ht="18" hidden="1" customHeight="1" x14ac:dyDescent="0.2">
      <c r="E139" s="10" t="s">
        <v>28</v>
      </c>
      <c r="I139" s="8">
        <f t="shared" si="67"/>
        <v>0</v>
      </c>
      <c r="J139" s="8">
        <f t="shared" si="67"/>
        <v>0</v>
      </c>
      <c r="K139" s="8">
        <f t="shared" si="67"/>
        <v>0</v>
      </c>
      <c r="L139" s="8">
        <f t="shared" si="67"/>
        <v>0</v>
      </c>
      <c r="M139" s="8">
        <f t="shared" si="67"/>
        <v>0</v>
      </c>
      <c r="N139" s="8">
        <f t="shared" si="67"/>
        <v>0</v>
      </c>
      <c r="O139" s="8">
        <f t="shared" si="67"/>
        <v>0</v>
      </c>
      <c r="P139" s="8">
        <f t="shared" si="67"/>
        <v>0</v>
      </c>
      <c r="Q139" s="8">
        <f t="shared" si="67"/>
        <v>0</v>
      </c>
      <c r="R139" s="8">
        <f t="shared" si="67"/>
        <v>0</v>
      </c>
    </row>
    <row r="140" spans="4:20" ht="18" hidden="1" customHeight="1" x14ac:dyDescent="0.2">
      <c r="E140" s="10" t="s">
        <v>15</v>
      </c>
      <c r="I140" s="8">
        <f t="shared" si="67"/>
        <v>0</v>
      </c>
      <c r="J140" s="8">
        <f t="shared" si="67"/>
        <v>0</v>
      </c>
      <c r="K140" s="8">
        <f t="shared" si="67"/>
        <v>0</v>
      </c>
      <c r="L140" s="8">
        <f t="shared" si="67"/>
        <v>0</v>
      </c>
      <c r="M140" s="8">
        <f t="shared" si="67"/>
        <v>0</v>
      </c>
      <c r="N140" s="8">
        <f t="shared" si="67"/>
        <v>0</v>
      </c>
      <c r="O140" s="8">
        <f t="shared" si="67"/>
        <v>0</v>
      </c>
      <c r="P140" s="8">
        <f t="shared" si="67"/>
        <v>0</v>
      </c>
      <c r="Q140" s="8">
        <f t="shared" si="67"/>
        <v>0</v>
      </c>
      <c r="R140" s="8">
        <f t="shared" si="67"/>
        <v>0</v>
      </c>
    </row>
    <row r="141" spans="4:20" ht="18" hidden="1" customHeight="1" x14ac:dyDescent="0.2">
      <c r="E141" s="10" t="s">
        <v>16</v>
      </c>
      <c r="I141" s="8">
        <f t="shared" si="67"/>
        <v>0</v>
      </c>
      <c r="J141" s="8">
        <f t="shared" si="67"/>
        <v>0</v>
      </c>
      <c r="K141" s="8">
        <f t="shared" si="67"/>
        <v>0</v>
      </c>
      <c r="L141" s="8">
        <f t="shared" si="67"/>
        <v>0</v>
      </c>
      <c r="M141" s="8">
        <f t="shared" si="67"/>
        <v>0</v>
      </c>
      <c r="N141" s="8">
        <f t="shared" si="67"/>
        <v>0</v>
      </c>
      <c r="O141" s="8">
        <f t="shared" si="67"/>
        <v>0</v>
      </c>
      <c r="P141" s="8">
        <f t="shared" si="67"/>
        <v>0</v>
      </c>
      <c r="Q141" s="8">
        <f t="shared" si="67"/>
        <v>0</v>
      </c>
      <c r="R141" s="8">
        <f t="shared" si="67"/>
        <v>0</v>
      </c>
    </row>
    <row r="142" spans="4:20" ht="18" hidden="1" customHeight="1" x14ac:dyDescent="0.2">
      <c r="E142" s="10" t="s">
        <v>17</v>
      </c>
      <c r="I142" s="8">
        <f t="shared" si="67"/>
        <v>0</v>
      </c>
      <c r="J142" s="8">
        <f t="shared" si="67"/>
        <v>0</v>
      </c>
      <c r="K142" s="8">
        <f t="shared" si="67"/>
        <v>0</v>
      </c>
      <c r="L142" s="8">
        <f t="shared" si="67"/>
        <v>0</v>
      </c>
      <c r="M142" s="8">
        <f t="shared" si="67"/>
        <v>0</v>
      </c>
      <c r="N142" s="8">
        <f t="shared" si="67"/>
        <v>0</v>
      </c>
      <c r="O142" s="8">
        <f t="shared" si="67"/>
        <v>0</v>
      </c>
      <c r="P142" s="8">
        <f t="shared" si="67"/>
        <v>0</v>
      </c>
      <c r="Q142" s="8">
        <f t="shared" si="67"/>
        <v>0</v>
      </c>
      <c r="R142" s="8">
        <f t="shared" si="67"/>
        <v>0</v>
      </c>
    </row>
    <row r="143" spans="4:20" ht="18" hidden="1" customHeight="1" x14ac:dyDescent="0.2">
      <c r="E143" s="10" t="s">
        <v>18</v>
      </c>
      <c r="I143" s="8">
        <f t="shared" si="67"/>
        <v>0</v>
      </c>
      <c r="J143" s="8">
        <f t="shared" si="67"/>
        <v>0</v>
      </c>
      <c r="K143" s="8">
        <f t="shared" si="67"/>
        <v>0</v>
      </c>
      <c r="L143" s="8">
        <f t="shared" si="67"/>
        <v>0</v>
      </c>
      <c r="M143" s="8">
        <f t="shared" si="67"/>
        <v>0</v>
      </c>
      <c r="N143" s="8">
        <f t="shared" si="67"/>
        <v>0</v>
      </c>
      <c r="O143" s="8">
        <f t="shared" si="67"/>
        <v>0</v>
      </c>
      <c r="P143" s="8">
        <f t="shared" si="67"/>
        <v>0</v>
      </c>
      <c r="Q143" s="8">
        <f t="shared" si="67"/>
        <v>0</v>
      </c>
      <c r="R143" s="8">
        <f t="shared" si="67"/>
        <v>0</v>
      </c>
    </row>
    <row r="144" spans="4:20" ht="18" hidden="1" customHeight="1" x14ac:dyDescent="0.2">
      <c r="E144" s="10" t="s">
        <v>30</v>
      </c>
      <c r="I144" s="8">
        <f t="shared" si="67"/>
        <v>0</v>
      </c>
      <c r="J144" s="8">
        <f t="shared" si="67"/>
        <v>0</v>
      </c>
      <c r="K144" s="8">
        <f t="shared" si="67"/>
        <v>0</v>
      </c>
      <c r="L144" s="8">
        <f t="shared" si="67"/>
        <v>0</v>
      </c>
      <c r="M144" s="8">
        <f t="shared" si="67"/>
        <v>0</v>
      </c>
      <c r="N144" s="8">
        <f t="shared" si="67"/>
        <v>0</v>
      </c>
      <c r="O144" s="8">
        <f t="shared" si="67"/>
        <v>0</v>
      </c>
      <c r="P144" s="8">
        <f t="shared" si="67"/>
        <v>0</v>
      </c>
      <c r="Q144" s="8">
        <f t="shared" si="67"/>
        <v>0</v>
      </c>
      <c r="R144" s="8">
        <f t="shared" si="67"/>
        <v>0</v>
      </c>
    </row>
    <row r="145" spans="4:20" ht="18" hidden="1" customHeight="1" x14ac:dyDescent="0.2">
      <c r="E145" s="10" t="s">
        <v>19</v>
      </c>
      <c r="I145" s="8">
        <f t="shared" si="67"/>
        <v>0</v>
      </c>
      <c r="J145" s="8">
        <f t="shared" si="67"/>
        <v>0</v>
      </c>
      <c r="K145" s="8">
        <f t="shared" si="67"/>
        <v>0</v>
      </c>
      <c r="L145" s="8">
        <f t="shared" si="67"/>
        <v>0</v>
      </c>
      <c r="M145" s="8">
        <f t="shared" si="67"/>
        <v>0</v>
      </c>
      <c r="N145" s="8">
        <f t="shared" si="67"/>
        <v>0</v>
      </c>
      <c r="O145" s="8">
        <f t="shared" si="67"/>
        <v>0</v>
      </c>
      <c r="P145" s="8">
        <f t="shared" si="67"/>
        <v>0</v>
      </c>
      <c r="Q145" s="8">
        <f t="shared" si="67"/>
        <v>0</v>
      </c>
      <c r="R145" s="8">
        <f t="shared" si="67"/>
        <v>0</v>
      </c>
    </row>
    <row r="146" spans="4:20" ht="18" hidden="1" customHeight="1" x14ac:dyDescent="0.2">
      <c r="E146" s="10" t="s">
        <v>20</v>
      </c>
      <c r="I146" s="8">
        <f t="shared" si="67"/>
        <v>0</v>
      </c>
      <c r="J146" s="8">
        <f t="shared" si="67"/>
        <v>0</v>
      </c>
      <c r="K146" s="8">
        <f t="shared" si="67"/>
        <v>0</v>
      </c>
      <c r="L146" s="8">
        <f t="shared" si="67"/>
        <v>0</v>
      </c>
      <c r="M146" s="8">
        <f t="shared" si="67"/>
        <v>0</v>
      </c>
      <c r="N146" s="8">
        <f t="shared" si="67"/>
        <v>0</v>
      </c>
      <c r="O146" s="8">
        <f t="shared" si="67"/>
        <v>0</v>
      </c>
      <c r="P146" s="8">
        <f t="shared" si="67"/>
        <v>0</v>
      </c>
      <c r="Q146" s="8">
        <f t="shared" si="67"/>
        <v>0</v>
      </c>
      <c r="R146" s="8">
        <f t="shared" si="67"/>
        <v>0</v>
      </c>
    </row>
    <row r="147" spans="4:20" ht="18" hidden="1" customHeight="1" x14ac:dyDescent="0.2">
      <c r="E147" s="10" t="s">
        <v>21</v>
      </c>
      <c r="I147" s="8">
        <f t="shared" si="67"/>
        <v>0</v>
      </c>
      <c r="J147" s="8">
        <f t="shared" si="67"/>
        <v>0</v>
      </c>
      <c r="K147" s="8">
        <f t="shared" si="67"/>
        <v>0</v>
      </c>
      <c r="L147" s="8">
        <f t="shared" si="67"/>
        <v>0</v>
      </c>
      <c r="M147" s="8">
        <f t="shared" si="67"/>
        <v>0</v>
      </c>
      <c r="N147" s="8">
        <f t="shared" si="67"/>
        <v>0</v>
      </c>
      <c r="O147" s="8">
        <f t="shared" si="67"/>
        <v>0</v>
      </c>
      <c r="P147" s="8">
        <f t="shared" si="67"/>
        <v>0</v>
      </c>
      <c r="Q147" s="8">
        <f t="shared" si="67"/>
        <v>0</v>
      </c>
      <c r="R147" s="8">
        <f t="shared" si="67"/>
        <v>0</v>
      </c>
    </row>
    <row r="148" spans="4:20" ht="18" hidden="1" customHeight="1" x14ac:dyDescent="0.2">
      <c r="E148" s="10" t="s">
        <v>22</v>
      </c>
      <c r="I148" s="8">
        <f t="shared" ref="I148:R153" si="68">SUMIFS(I$83:I$87,$B$83:$B$87,$E148)</f>
        <v>0</v>
      </c>
      <c r="J148" s="8">
        <f t="shared" si="68"/>
        <v>0</v>
      </c>
      <c r="K148" s="8">
        <f t="shared" si="68"/>
        <v>0</v>
      </c>
      <c r="L148" s="8">
        <f t="shared" si="68"/>
        <v>0</v>
      </c>
      <c r="M148" s="8">
        <f t="shared" si="68"/>
        <v>0</v>
      </c>
      <c r="N148" s="8">
        <f t="shared" si="68"/>
        <v>0</v>
      </c>
      <c r="O148" s="8">
        <f t="shared" si="68"/>
        <v>0</v>
      </c>
      <c r="P148" s="8">
        <f t="shared" si="68"/>
        <v>0</v>
      </c>
      <c r="Q148" s="8">
        <f t="shared" si="68"/>
        <v>0</v>
      </c>
      <c r="R148" s="8">
        <f t="shared" si="68"/>
        <v>0</v>
      </c>
    </row>
    <row r="149" spans="4:20" ht="18" hidden="1" customHeight="1" x14ac:dyDescent="0.2">
      <c r="E149" s="10" t="s">
        <v>23</v>
      </c>
      <c r="I149" s="8">
        <f t="shared" si="68"/>
        <v>0</v>
      </c>
      <c r="J149" s="8">
        <f t="shared" si="68"/>
        <v>0</v>
      </c>
      <c r="K149" s="8">
        <f t="shared" si="68"/>
        <v>0</v>
      </c>
      <c r="L149" s="8">
        <f t="shared" si="68"/>
        <v>0</v>
      </c>
      <c r="M149" s="8">
        <f t="shared" si="68"/>
        <v>0</v>
      </c>
      <c r="N149" s="8">
        <f t="shared" si="68"/>
        <v>0</v>
      </c>
      <c r="O149" s="8">
        <f t="shared" si="68"/>
        <v>0</v>
      </c>
      <c r="P149" s="8">
        <f t="shared" si="68"/>
        <v>0</v>
      </c>
      <c r="Q149" s="8">
        <f t="shared" si="68"/>
        <v>0</v>
      </c>
      <c r="R149" s="8">
        <f t="shared" si="68"/>
        <v>0</v>
      </c>
    </row>
    <row r="150" spans="4:20" ht="18" hidden="1" customHeight="1" x14ac:dyDescent="0.2">
      <c r="E150" s="10" t="s">
        <v>24</v>
      </c>
      <c r="I150" s="8">
        <f t="shared" si="68"/>
        <v>0</v>
      </c>
      <c r="J150" s="8">
        <f t="shared" si="68"/>
        <v>0</v>
      </c>
      <c r="K150" s="8">
        <f t="shared" si="68"/>
        <v>0</v>
      </c>
      <c r="L150" s="8">
        <f t="shared" si="68"/>
        <v>0</v>
      </c>
      <c r="M150" s="8">
        <f t="shared" si="68"/>
        <v>0</v>
      </c>
      <c r="N150" s="8">
        <f t="shared" si="68"/>
        <v>0</v>
      </c>
      <c r="O150" s="8">
        <f t="shared" si="68"/>
        <v>0</v>
      </c>
      <c r="P150" s="8">
        <f t="shared" si="68"/>
        <v>0</v>
      </c>
      <c r="Q150" s="8">
        <f t="shared" si="68"/>
        <v>0</v>
      </c>
      <c r="R150" s="8">
        <f t="shared" si="68"/>
        <v>0</v>
      </c>
    </row>
    <row r="151" spans="4:20" ht="18" hidden="1" customHeight="1" x14ac:dyDescent="0.2">
      <c r="E151" s="10" t="s">
        <v>25</v>
      </c>
      <c r="I151" s="8">
        <f t="shared" si="68"/>
        <v>0</v>
      </c>
      <c r="J151" s="8">
        <f t="shared" si="68"/>
        <v>0</v>
      </c>
      <c r="K151" s="8">
        <f t="shared" si="68"/>
        <v>0</v>
      </c>
      <c r="L151" s="8">
        <f t="shared" si="68"/>
        <v>0</v>
      </c>
      <c r="M151" s="8">
        <f t="shared" si="68"/>
        <v>0</v>
      </c>
      <c r="N151" s="8">
        <f t="shared" si="68"/>
        <v>0</v>
      </c>
      <c r="O151" s="8">
        <f t="shared" si="68"/>
        <v>0</v>
      </c>
      <c r="P151" s="8">
        <f t="shared" si="68"/>
        <v>0</v>
      </c>
      <c r="Q151" s="8">
        <f t="shared" si="68"/>
        <v>0</v>
      </c>
      <c r="R151" s="8">
        <f t="shared" si="68"/>
        <v>0</v>
      </c>
    </row>
    <row r="152" spans="4:20" ht="18" hidden="1" customHeight="1" x14ac:dyDescent="0.2">
      <c r="E152" s="10" t="s">
        <v>26</v>
      </c>
      <c r="I152" s="8">
        <f t="shared" si="68"/>
        <v>0</v>
      </c>
      <c r="J152" s="8">
        <f t="shared" si="68"/>
        <v>0</v>
      </c>
      <c r="K152" s="8">
        <f t="shared" si="68"/>
        <v>0</v>
      </c>
      <c r="L152" s="8">
        <f t="shared" si="68"/>
        <v>0</v>
      </c>
      <c r="M152" s="8">
        <f t="shared" si="68"/>
        <v>0</v>
      </c>
      <c r="N152" s="8">
        <f t="shared" si="68"/>
        <v>0</v>
      </c>
      <c r="O152" s="8">
        <f t="shared" si="68"/>
        <v>0</v>
      </c>
      <c r="P152" s="8">
        <f t="shared" si="68"/>
        <v>0</v>
      </c>
      <c r="Q152" s="8">
        <f t="shared" si="68"/>
        <v>0</v>
      </c>
      <c r="R152" s="8">
        <f t="shared" si="68"/>
        <v>0</v>
      </c>
    </row>
    <row r="153" spans="4:20" ht="18" hidden="1" customHeight="1" x14ac:dyDescent="0.2">
      <c r="E153" s="10" t="s">
        <v>29</v>
      </c>
      <c r="I153" s="8">
        <f t="shared" si="68"/>
        <v>0</v>
      </c>
      <c r="J153" s="8">
        <f t="shared" si="68"/>
        <v>0</v>
      </c>
      <c r="K153" s="8">
        <f t="shared" si="68"/>
        <v>0</v>
      </c>
      <c r="L153" s="8">
        <f t="shared" si="68"/>
        <v>0</v>
      </c>
      <c r="M153" s="8">
        <f t="shared" si="68"/>
        <v>0</v>
      </c>
      <c r="N153" s="8">
        <f t="shared" si="68"/>
        <v>0</v>
      </c>
      <c r="O153" s="8">
        <f t="shared" si="68"/>
        <v>0</v>
      </c>
      <c r="P153" s="8">
        <f t="shared" si="68"/>
        <v>0</v>
      </c>
      <c r="Q153" s="8">
        <f t="shared" si="68"/>
        <v>0</v>
      </c>
      <c r="R153" s="8">
        <f t="shared" si="68"/>
        <v>0</v>
      </c>
    </row>
    <row r="154" spans="4:20" s="16" customFormat="1" ht="18" hidden="1" customHeight="1" x14ac:dyDescent="0.25">
      <c r="D154" s="36"/>
      <c r="E154" s="39" t="s">
        <v>7</v>
      </c>
      <c r="H154" s="37"/>
      <c r="I154" s="6">
        <f>SUM(I155:I170)</f>
        <v>0</v>
      </c>
      <c r="J154" s="6">
        <f t="shared" ref="J154:R154" si="69">SUM(J155:J170)</f>
        <v>0</v>
      </c>
      <c r="K154" s="6">
        <f t="shared" si="69"/>
        <v>0</v>
      </c>
      <c r="L154" s="6">
        <f t="shared" si="69"/>
        <v>0</v>
      </c>
      <c r="M154" s="6">
        <f t="shared" si="69"/>
        <v>0</v>
      </c>
      <c r="N154" s="6">
        <f t="shared" si="69"/>
        <v>0</v>
      </c>
      <c r="O154" s="6">
        <f t="shared" si="69"/>
        <v>0</v>
      </c>
      <c r="P154" s="6">
        <f t="shared" si="69"/>
        <v>0</v>
      </c>
      <c r="Q154" s="6">
        <f t="shared" si="69"/>
        <v>0</v>
      </c>
      <c r="R154" s="6">
        <f t="shared" si="69"/>
        <v>0</v>
      </c>
      <c r="T154" s="17"/>
    </row>
    <row r="155" spans="4:20" ht="18" hidden="1" customHeight="1" x14ac:dyDescent="0.2">
      <c r="E155" s="4" t="s">
        <v>27</v>
      </c>
      <c r="I155" s="8">
        <f>I104+I121+I138</f>
        <v>0</v>
      </c>
      <c r="J155" s="8">
        <f t="shared" ref="J155:R155" si="70">J104+J121+J138</f>
        <v>0</v>
      </c>
      <c r="K155" s="8">
        <f t="shared" si="70"/>
        <v>0</v>
      </c>
      <c r="L155" s="8">
        <f t="shared" si="70"/>
        <v>0</v>
      </c>
      <c r="M155" s="8">
        <f t="shared" si="70"/>
        <v>0</v>
      </c>
      <c r="N155" s="8">
        <f t="shared" si="70"/>
        <v>0</v>
      </c>
      <c r="O155" s="8">
        <f t="shared" si="70"/>
        <v>0</v>
      </c>
      <c r="P155" s="8">
        <f t="shared" si="70"/>
        <v>0</v>
      </c>
      <c r="Q155" s="8">
        <f t="shared" si="70"/>
        <v>0</v>
      </c>
      <c r="R155" s="8">
        <f t="shared" si="70"/>
        <v>0</v>
      </c>
    </row>
    <row r="156" spans="4:20" ht="18" hidden="1" customHeight="1" x14ac:dyDescent="0.2">
      <c r="E156" s="10" t="s">
        <v>28</v>
      </c>
      <c r="I156" s="8">
        <f t="shared" ref="I156:R170" si="71">I105+I122+I139</f>
        <v>0</v>
      </c>
      <c r="J156" s="8">
        <f t="shared" si="71"/>
        <v>0</v>
      </c>
      <c r="K156" s="8">
        <f t="shared" si="71"/>
        <v>0</v>
      </c>
      <c r="L156" s="8">
        <f t="shared" si="71"/>
        <v>0</v>
      </c>
      <c r="M156" s="8">
        <f t="shared" si="71"/>
        <v>0</v>
      </c>
      <c r="N156" s="8">
        <f t="shared" si="71"/>
        <v>0</v>
      </c>
      <c r="O156" s="8">
        <f t="shared" si="71"/>
        <v>0</v>
      </c>
      <c r="P156" s="8">
        <f t="shared" si="71"/>
        <v>0</v>
      </c>
      <c r="Q156" s="8">
        <f t="shared" si="71"/>
        <v>0</v>
      </c>
      <c r="R156" s="8">
        <f t="shared" si="71"/>
        <v>0</v>
      </c>
    </row>
    <row r="157" spans="4:20" ht="18" hidden="1" customHeight="1" x14ac:dyDescent="0.2">
      <c r="E157" s="10" t="s">
        <v>15</v>
      </c>
      <c r="I157" s="8">
        <f t="shared" si="71"/>
        <v>0</v>
      </c>
      <c r="J157" s="8">
        <f t="shared" si="71"/>
        <v>0</v>
      </c>
      <c r="K157" s="8">
        <f t="shared" si="71"/>
        <v>0</v>
      </c>
      <c r="L157" s="8">
        <f t="shared" si="71"/>
        <v>0</v>
      </c>
      <c r="M157" s="8">
        <f t="shared" si="71"/>
        <v>0</v>
      </c>
      <c r="N157" s="8">
        <f t="shared" si="71"/>
        <v>0</v>
      </c>
      <c r="O157" s="8">
        <f t="shared" si="71"/>
        <v>0</v>
      </c>
      <c r="P157" s="8">
        <f t="shared" si="71"/>
        <v>0</v>
      </c>
      <c r="Q157" s="8">
        <f t="shared" si="71"/>
        <v>0</v>
      </c>
      <c r="R157" s="8">
        <f t="shared" si="71"/>
        <v>0</v>
      </c>
    </row>
    <row r="158" spans="4:20" ht="18" hidden="1" customHeight="1" x14ac:dyDescent="0.2">
      <c r="E158" s="10" t="s">
        <v>16</v>
      </c>
      <c r="I158" s="8">
        <f t="shared" si="71"/>
        <v>0</v>
      </c>
      <c r="J158" s="8">
        <f t="shared" si="71"/>
        <v>0</v>
      </c>
      <c r="K158" s="8">
        <f t="shared" si="71"/>
        <v>0</v>
      </c>
      <c r="L158" s="8">
        <f t="shared" si="71"/>
        <v>0</v>
      </c>
      <c r="M158" s="8">
        <f t="shared" si="71"/>
        <v>0</v>
      </c>
      <c r="N158" s="8">
        <f t="shared" si="71"/>
        <v>0</v>
      </c>
      <c r="O158" s="8">
        <f t="shared" si="71"/>
        <v>0</v>
      </c>
      <c r="P158" s="8">
        <f t="shared" si="71"/>
        <v>0</v>
      </c>
      <c r="Q158" s="8">
        <f t="shared" si="71"/>
        <v>0</v>
      </c>
      <c r="R158" s="8">
        <f t="shared" si="71"/>
        <v>0</v>
      </c>
    </row>
    <row r="159" spans="4:20" ht="18" hidden="1" customHeight="1" x14ac:dyDescent="0.2">
      <c r="E159" s="10" t="s">
        <v>17</v>
      </c>
      <c r="I159" s="8">
        <f t="shared" si="71"/>
        <v>0</v>
      </c>
      <c r="J159" s="8">
        <f t="shared" si="71"/>
        <v>0</v>
      </c>
      <c r="K159" s="8">
        <f t="shared" si="71"/>
        <v>0</v>
      </c>
      <c r="L159" s="8">
        <f t="shared" si="71"/>
        <v>0</v>
      </c>
      <c r="M159" s="8">
        <f t="shared" si="71"/>
        <v>0</v>
      </c>
      <c r="N159" s="8">
        <f t="shared" si="71"/>
        <v>0</v>
      </c>
      <c r="O159" s="8">
        <f t="shared" si="71"/>
        <v>0</v>
      </c>
      <c r="P159" s="8">
        <f t="shared" si="71"/>
        <v>0</v>
      </c>
      <c r="Q159" s="8">
        <f t="shared" si="71"/>
        <v>0</v>
      </c>
      <c r="R159" s="8">
        <f t="shared" si="71"/>
        <v>0</v>
      </c>
    </row>
    <row r="160" spans="4:20" ht="18" hidden="1" customHeight="1" x14ac:dyDescent="0.2">
      <c r="E160" s="10" t="s">
        <v>18</v>
      </c>
      <c r="I160" s="8">
        <f t="shared" si="71"/>
        <v>0</v>
      </c>
      <c r="J160" s="8">
        <f t="shared" si="71"/>
        <v>0</v>
      </c>
      <c r="K160" s="8">
        <f t="shared" si="71"/>
        <v>0</v>
      </c>
      <c r="L160" s="8">
        <f t="shared" si="71"/>
        <v>0</v>
      </c>
      <c r="M160" s="8">
        <f t="shared" si="71"/>
        <v>0</v>
      </c>
      <c r="N160" s="8">
        <f t="shared" si="71"/>
        <v>0</v>
      </c>
      <c r="O160" s="8">
        <f t="shared" si="71"/>
        <v>0</v>
      </c>
      <c r="P160" s="8">
        <f t="shared" si="71"/>
        <v>0</v>
      </c>
      <c r="Q160" s="8">
        <f t="shared" si="71"/>
        <v>0</v>
      </c>
      <c r="R160" s="8">
        <f t="shared" si="71"/>
        <v>0</v>
      </c>
    </row>
    <row r="161" spans="4:20" ht="18" hidden="1" customHeight="1" x14ac:dyDescent="0.2">
      <c r="E161" s="10" t="s">
        <v>30</v>
      </c>
      <c r="I161" s="8">
        <f t="shared" si="71"/>
        <v>0</v>
      </c>
      <c r="J161" s="8">
        <f t="shared" si="71"/>
        <v>0</v>
      </c>
      <c r="K161" s="8">
        <f t="shared" si="71"/>
        <v>0</v>
      </c>
      <c r="L161" s="8">
        <f t="shared" si="71"/>
        <v>0</v>
      </c>
      <c r="M161" s="8">
        <f t="shared" si="71"/>
        <v>0</v>
      </c>
      <c r="N161" s="8">
        <f t="shared" si="71"/>
        <v>0</v>
      </c>
      <c r="O161" s="8">
        <f t="shared" si="71"/>
        <v>0</v>
      </c>
      <c r="P161" s="8">
        <f t="shared" si="71"/>
        <v>0</v>
      </c>
      <c r="Q161" s="8">
        <f t="shared" si="71"/>
        <v>0</v>
      </c>
      <c r="R161" s="8">
        <f t="shared" si="71"/>
        <v>0</v>
      </c>
    </row>
    <row r="162" spans="4:20" ht="18" hidden="1" customHeight="1" x14ac:dyDescent="0.2">
      <c r="E162" s="10" t="s">
        <v>19</v>
      </c>
      <c r="I162" s="8">
        <f t="shared" si="71"/>
        <v>0</v>
      </c>
      <c r="J162" s="8">
        <f t="shared" si="71"/>
        <v>0</v>
      </c>
      <c r="K162" s="8">
        <f t="shared" si="71"/>
        <v>0</v>
      </c>
      <c r="L162" s="8">
        <f t="shared" si="71"/>
        <v>0</v>
      </c>
      <c r="M162" s="8">
        <f t="shared" si="71"/>
        <v>0</v>
      </c>
      <c r="N162" s="8">
        <f t="shared" si="71"/>
        <v>0</v>
      </c>
      <c r="O162" s="8">
        <f t="shared" si="71"/>
        <v>0</v>
      </c>
      <c r="P162" s="8">
        <f t="shared" si="71"/>
        <v>0</v>
      </c>
      <c r="Q162" s="8">
        <f t="shared" si="71"/>
        <v>0</v>
      </c>
      <c r="R162" s="8">
        <f t="shared" si="71"/>
        <v>0</v>
      </c>
    </row>
    <row r="163" spans="4:20" ht="18" hidden="1" customHeight="1" x14ac:dyDescent="0.2">
      <c r="E163" s="10" t="s">
        <v>20</v>
      </c>
      <c r="I163" s="8">
        <f t="shared" si="71"/>
        <v>0</v>
      </c>
      <c r="J163" s="8">
        <f t="shared" si="71"/>
        <v>0</v>
      </c>
      <c r="K163" s="8">
        <f t="shared" si="71"/>
        <v>0</v>
      </c>
      <c r="L163" s="8">
        <f t="shared" si="71"/>
        <v>0</v>
      </c>
      <c r="M163" s="8">
        <f t="shared" si="71"/>
        <v>0</v>
      </c>
      <c r="N163" s="8">
        <f t="shared" si="71"/>
        <v>0</v>
      </c>
      <c r="O163" s="8">
        <f t="shared" si="71"/>
        <v>0</v>
      </c>
      <c r="P163" s="8">
        <f t="shared" si="71"/>
        <v>0</v>
      </c>
      <c r="Q163" s="8">
        <f t="shared" si="71"/>
        <v>0</v>
      </c>
      <c r="R163" s="8">
        <f t="shared" si="71"/>
        <v>0</v>
      </c>
    </row>
    <row r="164" spans="4:20" ht="18" hidden="1" customHeight="1" x14ac:dyDescent="0.2">
      <c r="E164" s="10" t="s">
        <v>21</v>
      </c>
      <c r="I164" s="8">
        <f t="shared" si="71"/>
        <v>0</v>
      </c>
      <c r="J164" s="8">
        <f t="shared" si="71"/>
        <v>0</v>
      </c>
      <c r="K164" s="8">
        <f t="shared" si="71"/>
        <v>0</v>
      </c>
      <c r="L164" s="8">
        <f t="shared" si="71"/>
        <v>0</v>
      </c>
      <c r="M164" s="8">
        <f t="shared" si="71"/>
        <v>0</v>
      </c>
      <c r="N164" s="8">
        <f t="shared" si="71"/>
        <v>0</v>
      </c>
      <c r="O164" s="8">
        <f t="shared" si="71"/>
        <v>0</v>
      </c>
      <c r="P164" s="8">
        <f t="shared" si="71"/>
        <v>0</v>
      </c>
      <c r="Q164" s="8">
        <f t="shared" si="71"/>
        <v>0</v>
      </c>
      <c r="R164" s="8">
        <f t="shared" si="71"/>
        <v>0</v>
      </c>
    </row>
    <row r="165" spans="4:20" ht="18" hidden="1" customHeight="1" x14ac:dyDescent="0.2">
      <c r="E165" s="10" t="s">
        <v>22</v>
      </c>
      <c r="I165" s="8">
        <f t="shared" si="71"/>
        <v>0</v>
      </c>
      <c r="J165" s="8">
        <f t="shared" si="71"/>
        <v>0</v>
      </c>
      <c r="K165" s="8">
        <f t="shared" si="71"/>
        <v>0</v>
      </c>
      <c r="L165" s="8">
        <f t="shared" si="71"/>
        <v>0</v>
      </c>
      <c r="M165" s="8">
        <f t="shared" si="71"/>
        <v>0</v>
      </c>
      <c r="N165" s="8">
        <f t="shared" si="71"/>
        <v>0</v>
      </c>
      <c r="O165" s="8">
        <f t="shared" si="71"/>
        <v>0</v>
      </c>
      <c r="P165" s="8">
        <f t="shared" si="71"/>
        <v>0</v>
      </c>
      <c r="Q165" s="8">
        <f t="shared" si="71"/>
        <v>0</v>
      </c>
      <c r="R165" s="8">
        <f t="shared" si="71"/>
        <v>0</v>
      </c>
    </row>
    <row r="166" spans="4:20" ht="18" hidden="1" customHeight="1" x14ac:dyDescent="0.2">
      <c r="E166" s="10" t="s">
        <v>23</v>
      </c>
      <c r="I166" s="8">
        <f t="shared" si="71"/>
        <v>0</v>
      </c>
      <c r="J166" s="8">
        <f t="shared" si="71"/>
        <v>0</v>
      </c>
      <c r="K166" s="8">
        <f t="shared" si="71"/>
        <v>0</v>
      </c>
      <c r="L166" s="8">
        <f t="shared" si="71"/>
        <v>0</v>
      </c>
      <c r="M166" s="8">
        <f t="shared" si="71"/>
        <v>0</v>
      </c>
      <c r="N166" s="8">
        <f t="shared" si="71"/>
        <v>0</v>
      </c>
      <c r="O166" s="8">
        <f t="shared" si="71"/>
        <v>0</v>
      </c>
      <c r="P166" s="8">
        <f t="shared" si="71"/>
        <v>0</v>
      </c>
      <c r="Q166" s="8">
        <f t="shared" si="71"/>
        <v>0</v>
      </c>
      <c r="R166" s="8">
        <f t="shared" si="71"/>
        <v>0</v>
      </c>
    </row>
    <row r="167" spans="4:20" ht="18" hidden="1" customHeight="1" x14ac:dyDescent="0.2">
      <c r="E167" s="10" t="s">
        <v>24</v>
      </c>
      <c r="I167" s="8">
        <f t="shared" si="71"/>
        <v>0</v>
      </c>
      <c r="J167" s="8">
        <f t="shared" si="71"/>
        <v>0</v>
      </c>
      <c r="K167" s="8">
        <f t="shared" si="71"/>
        <v>0</v>
      </c>
      <c r="L167" s="8">
        <f t="shared" si="71"/>
        <v>0</v>
      </c>
      <c r="M167" s="8">
        <f t="shared" si="71"/>
        <v>0</v>
      </c>
      <c r="N167" s="8">
        <f t="shared" si="71"/>
        <v>0</v>
      </c>
      <c r="O167" s="8">
        <f t="shared" si="71"/>
        <v>0</v>
      </c>
      <c r="P167" s="8">
        <f t="shared" si="71"/>
        <v>0</v>
      </c>
      <c r="Q167" s="8">
        <f t="shared" si="71"/>
        <v>0</v>
      </c>
      <c r="R167" s="8">
        <f t="shared" si="71"/>
        <v>0</v>
      </c>
    </row>
    <row r="168" spans="4:20" s="35" customFormat="1" ht="18" hidden="1" customHeight="1" x14ac:dyDescent="0.2">
      <c r="D168" s="40"/>
      <c r="E168" s="35" t="s">
        <v>25</v>
      </c>
      <c r="I168" s="9">
        <f t="shared" si="71"/>
        <v>0</v>
      </c>
      <c r="J168" s="9">
        <f t="shared" si="71"/>
        <v>0</v>
      </c>
      <c r="K168" s="9">
        <f t="shared" si="71"/>
        <v>0</v>
      </c>
      <c r="L168" s="9">
        <f t="shared" si="71"/>
        <v>0</v>
      </c>
      <c r="M168" s="9">
        <f t="shared" si="71"/>
        <v>0</v>
      </c>
      <c r="N168" s="9">
        <f t="shared" si="71"/>
        <v>0</v>
      </c>
      <c r="O168" s="9">
        <f t="shared" si="71"/>
        <v>0</v>
      </c>
      <c r="P168" s="9">
        <f t="shared" si="71"/>
        <v>0</v>
      </c>
      <c r="Q168" s="9">
        <f t="shared" si="71"/>
        <v>0</v>
      </c>
      <c r="R168" s="9">
        <f t="shared" si="71"/>
        <v>0</v>
      </c>
      <c r="S168" s="10"/>
      <c r="T168" s="8"/>
    </row>
    <row r="169" spans="4:20" ht="18" hidden="1" customHeight="1" x14ac:dyDescent="0.2">
      <c r="E169" s="10" t="s">
        <v>26</v>
      </c>
      <c r="I169" s="8">
        <f t="shared" si="71"/>
        <v>0</v>
      </c>
      <c r="J169" s="8">
        <f t="shared" si="71"/>
        <v>0</v>
      </c>
      <c r="K169" s="8">
        <f t="shared" si="71"/>
        <v>0</v>
      </c>
      <c r="L169" s="8">
        <f t="shared" si="71"/>
        <v>0</v>
      </c>
      <c r="M169" s="8">
        <f t="shared" si="71"/>
        <v>0</v>
      </c>
      <c r="N169" s="8">
        <f t="shared" si="71"/>
        <v>0</v>
      </c>
      <c r="O169" s="8">
        <f t="shared" si="71"/>
        <v>0</v>
      </c>
      <c r="P169" s="8">
        <f t="shared" si="71"/>
        <v>0</v>
      </c>
      <c r="Q169" s="8">
        <f t="shared" si="71"/>
        <v>0</v>
      </c>
      <c r="R169" s="8">
        <f t="shared" si="71"/>
        <v>0</v>
      </c>
    </row>
    <row r="170" spans="4:20" ht="18" hidden="1" customHeight="1" x14ac:dyDescent="0.2">
      <c r="E170" s="10" t="s">
        <v>29</v>
      </c>
      <c r="I170" s="8">
        <f t="shared" si="71"/>
        <v>0</v>
      </c>
      <c r="J170" s="8">
        <f t="shared" si="71"/>
        <v>0</v>
      </c>
      <c r="K170" s="8">
        <f t="shared" si="71"/>
        <v>0</v>
      </c>
      <c r="L170" s="8">
        <f t="shared" si="71"/>
        <v>0</v>
      </c>
      <c r="M170" s="8">
        <f t="shared" si="71"/>
        <v>0</v>
      </c>
      <c r="N170" s="8">
        <f t="shared" si="71"/>
        <v>0</v>
      </c>
      <c r="O170" s="8">
        <f t="shared" si="71"/>
        <v>0</v>
      </c>
      <c r="P170" s="8">
        <f t="shared" si="71"/>
        <v>0</v>
      </c>
      <c r="Q170" s="8">
        <f t="shared" si="71"/>
        <v>0</v>
      </c>
      <c r="R170" s="8">
        <f t="shared" si="71"/>
        <v>0</v>
      </c>
    </row>
    <row r="171" spans="4:20" ht="18" hidden="1" customHeight="1" x14ac:dyDescent="0.2"/>
    <row r="172" spans="4:20" ht="18" hidden="1" customHeight="1" x14ac:dyDescent="0.2">
      <c r="E172" s="4" t="s">
        <v>111</v>
      </c>
      <c r="M172" s="24"/>
    </row>
    <row r="173" spans="4:20" ht="18" hidden="1" customHeight="1" x14ac:dyDescent="0.2">
      <c r="E173" s="10" t="s">
        <v>72</v>
      </c>
      <c r="I173" s="10">
        <f t="shared" ref="I173:L188" si="72">SUMIFS(I$16:I$50,$A$16:$A$50,$E173)</f>
        <v>6883.75</v>
      </c>
      <c r="J173" s="10">
        <f t="shared" si="72"/>
        <v>9315.7499999999982</v>
      </c>
      <c r="K173" s="10">
        <f t="shared" si="72"/>
        <v>6883.75</v>
      </c>
      <c r="L173" s="10">
        <f t="shared" si="72"/>
        <v>9531.75</v>
      </c>
      <c r="M173" s="24">
        <f>SUM(I173:L173)</f>
        <v>32615</v>
      </c>
      <c r="N173" s="24">
        <v>162912</v>
      </c>
      <c r="O173" s="24">
        <f>M173-N173</f>
        <v>-130297</v>
      </c>
    </row>
    <row r="174" spans="4:20" ht="18" hidden="1" customHeight="1" x14ac:dyDescent="0.2">
      <c r="E174" s="10" t="s">
        <v>76</v>
      </c>
      <c r="I174" s="10">
        <f t="shared" si="72"/>
        <v>0</v>
      </c>
      <c r="J174" s="10">
        <f t="shared" si="72"/>
        <v>0</v>
      </c>
      <c r="K174" s="10">
        <f t="shared" si="72"/>
        <v>0</v>
      </c>
      <c r="L174" s="10">
        <f t="shared" si="72"/>
        <v>0</v>
      </c>
      <c r="M174" s="24">
        <f t="shared" ref="M174:M205" si="73">SUM(I174:L174)</f>
        <v>0</v>
      </c>
      <c r="N174" s="24">
        <v>34790</v>
      </c>
      <c r="O174" s="24">
        <f t="shared" ref="O174:O222" si="74">M174-N174</f>
        <v>-34790</v>
      </c>
    </row>
    <row r="175" spans="4:20" ht="18" hidden="1" customHeight="1" x14ac:dyDescent="0.2">
      <c r="E175" s="10" t="s">
        <v>74</v>
      </c>
      <c r="I175" s="10">
        <f t="shared" si="72"/>
        <v>0</v>
      </c>
      <c r="J175" s="10">
        <f t="shared" si="72"/>
        <v>0</v>
      </c>
      <c r="K175" s="10">
        <f t="shared" si="72"/>
        <v>0</v>
      </c>
      <c r="L175" s="10">
        <f t="shared" si="72"/>
        <v>0</v>
      </c>
      <c r="M175" s="41">
        <f t="shared" si="73"/>
        <v>0</v>
      </c>
      <c r="N175" s="24">
        <v>25379</v>
      </c>
      <c r="O175" s="24">
        <f t="shared" si="74"/>
        <v>-25379</v>
      </c>
    </row>
    <row r="176" spans="4:20" ht="18" hidden="1" customHeight="1" x14ac:dyDescent="0.2">
      <c r="E176" s="10" t="s">
        <v>78</v>
      </c>
      <c r="I176" s="10">
        <f t="shared" si="72"/>
        <v>0</v>
      </c>
      <c r="J176" s="10">
        <f t="shared" si="72"/>
        <v>0</v>
      </c>
      <c r="K176" s="10">
        <f t="shared" si="72"/>
        <v>0</v>
      </c>
      <c r="L176" s="10">
        <f t="shared" si="72"/>
        <v>0</v>
      </c>
      <c r="M176" s="24">
        <f t="shared" si="73"/>
        <v>0</v>
      </c>
      <c r="N176" s="24">
        <v>28266</v>
      </c>
      <c r="O176" s="24">
        <f t="shared" si="74"/>
        <v>-28266</v>
      </c>
    </row>
    <row r="177" spans="5:22" ht="18" hidden="1" customHeight="1" x14ac:dyDescent="0.2">
      <c r="E177" s="10" t="s">
        <v>80</v>
      </c>
      <c r="I177" s="10">
        <f t="shared" si="72"/>
        <v>0</v>
      </c>
      <c r="J177" s="10">
        <f t="shared" si="72"/>
        <v>0</v>
      </c>
      <c r="K177" s="10">
        <f t="shared" si="72"/>
        <v>0</v>
      </c>
      <c r="L177" s="10">
        <f t="shared" si="72"/>
        <v>0</v>
      </c>
      <c r="M177" s="24">
        <f t="shared" si="73"/>
        <v>0</v>
      </c>
      <c r="N177" s="24">
        <v>28560</v>
      </c>
      <c r="O177" s="24">
        <f t="shared" si="74"/>
        <v>-28560</v>
      </c>
    </row>
    <row r="178" spans="5:22" ht="18" hidden="1" customHeight="1" x14ac:dyDescent="0.2">
      <c r="E178" s="10" t="s">
        <v>83</v>
      </c>
      <c r="I178" s="10">
        <f t="shared" si="72"/>
        <v>0</v>
      </c>
      <c r="J178" s="10">
        <f t="shared" si="72"/>
        <v>0</v>
      </c>
      <c r="K178" s="10">
        <f t="shared" si="72"/>
        <v>0</v>
      </c>
      <c r="L178" s="10">
        <f t="shared" si="72"/>
        <v>0</v>
      </c>
      <c r="M178" s="24">
        <f t="shared" si="73"/>
        <v>0</v>
      </c>
      <c r="N178" s="24">
        <v>27486</v>
      </c>
      <c r="O178" s="24">
        <f t="shared" si="74"/>
        <v>-27486</v>
      </c>
    </row>
    <row r="179" spans="5:22" ht="18" hidden="1" customHeight="1" x14ac:dyDescent="0.2">
      <c r="E179" s="10" t="s">
        <v>85</v>
      </c>
      <c r="I179" s="10">
        <f t="shared" si="72"/>
        <v>0</v>
      </c>
      <c r="J179" s="10">
        <f t="shared" si="72"/>
        <v>0</v>
      </c>
      <c r="K179" s="10">
        <f t="shared" si="72"/>
        <v>0</v>
      </c>
      <c r="L179" s="10">
        <f t="shared" si="72"/>
        <v>0</v>
      </c>
      <c r="M179" s="24">
        <f t="shared" si="73"/>
        <v>0</v>
      </c>
      <c r="N179" s="24">
        <v>25872</v>
      </c>
      <c r="O179" s="24">
        <f t="shared" si="74"/>
        <v>-25872</v>
      </c>
    </row>
    <row r="180" spans="5:22" ht="18" hidden="1" customHeight="1" x14ac:dyDescent="0.2">
      <c r="E180" s="10" t="s">
        <v>87</v>
      </c>
      <c r="I180" s="10">
        <f t="shared" si="72"/>
        <v>0</v>
      </c>
      <c r="J180" s="10">
        <f t="shared" si="72"/>
        <v>0</v>
      </c>
      <c r="K180" s="10">
        <f t="shared" si="72"/>
        <v>0</v>
      </c>
      <c r="L180" s="10">
        <f t="shared" si="72"/>
        <v>0</v>
      </c>
      <c r="M180" s="24">
        <f t="shared" si="73"/>
        <v>0</v>
      </c>
      <c r="N180" s="24">
        <v>34743</v>
      </c>
      <c r="O180" s="24">
        <f t="shared" si="74"/>
        <v>-34743</v>
      </c>
    </row>
    <row r="181" spans="5:22" ht="18" hidden="1" customHeight="1" x14ac:dyDescent="0.2">
      <c r="E181" s="10" t="s">
        <v>89</v>
      </c>
      <c r="I181" s="10">
        <f t="shared" si="72"/>
        <v>0</v>
      </c>
      <c r="J181" s="10">
        <f t="shared" si="72"/>
        <v>0</v>
      </c>
      <c r="K181" s="10">
        <f t="shared" si="72"/>
        <v>0</v>
      </c>
      <c r="L181" s="10">
        <f t="shared" si="72"/>
        <v>0</v>
      </c>
      <c r="M181" s="24">
        <f t="shared" si="73"/>
        <v>0</v>
      </c>
      <c r="N181" s="24">
        <v>31214</v>
      </c>
      <c r="O181" s="24">
        <f t="shared" si="74"/>
        <v>-31214</v>
      </c>
    </row>
    <row r="182" spans="5:22" ht="18" hidden="1" customHeight="1" x14ac:dyDescent="0.2">
      <c r="E182" s="10" t="s">
        <v>91</v>
      </c>
      <c r="I182" s="10">
        <f t="shared" si="72"/>
        <v>0</v>
      </c>
      <c r="J182" s="10">
        <f t="shared" si="72"/>
        <v>0</v>
      </c>
      <c r="K182" s="10">
        <f t="shared" si="72"/>
        <v>0</v>
      </c>
      <c r="L182" s="10">
        <f t="shared" si="72"/>
        <v>0</v>
      </c>
      <c r="M182" s="24">
        <f t="shared" si="73"/>
        <v>0</v>
      </c>
      <c r="N182" s="24">
        <v>25295</v>
      </c>
      <c r="O182" s="24">
        <f t="shared" si="74"/>
        <v>-25295</v>
      </c>
    </row>
    <row r="183" spans="5:22" ht="18" hidden="1" customHeight="1" x14ac:dyDescent="0.2">
      <c r="E183" s="10" t="s">
        <v>93</v>
      </c>
      <c r="I183" s="10">
        <f t="shared" si="72"/>
        <v>0</v>
      </c>
      <c r="J183" s="10">
        <f t="shared" si="72"/>
        <v>0</v>
      </c>
      <c r="K183" s="10">
        <f t="shared" si="72"/>
        <v>0</v>
      </c>
      <c r="L183" s="10">
        <f t="shared" si="72"/>
        <v>0</v>
      </c>
      <c r="M183" s="41">
        <f t="shared" si="73"/>
        <v>0</v>
      </c>
      <c r="N183" s="24">
        <v>28523</v>
      </c>
      <c r="O183" s="24">
        <f t="shared" si="74"/>
        <v>-28523</v>
      </c>
    </row>
    <row r="184" spans="5:22" ht="18" hidden="1" customHeight="1" x14ac:dyDescent="0.2">
      <c r="E184" s="10" t="s">
        <v>95</v>
      </c>
      <c r="I184" s="10">
        <f t="shared" si="72"/>
        <v>0</v>
      </c>
      <c r="J184" s="10">
        <f t="shared" si="72"/>
        <v>0</v>
      </c>
      <c r="K184" s="10">
        <f t="shared" si="72"/>
        <v>0</v>
      </c>
      <c r="L184" s="10">
        <f t="shared" si="72"/>
        <v>0</v>
      </c>
      <c r="M184" s="24">
        <f t="shared" si="73"/>
        <v>0</v>
      </c>
      <c r="N184" s="24">
        <v>31405</v>
      </c>
      <c r="O184" s="24">
        <f t="shared" si="74"/>
        <v>-31405</v>
      </c>
    </row>
    <row r="185" spans="5:22" ht="18" hidden="1" customHeight="1" x14ac:dyDescent="0.2">
      <c r="E185" s="10" t="s">
        <v>97</v>
      </c>
      <c r="I185" s="10">
        <f t="shared" si="72"/>
        <v>0</v>
      </c>
      <c r="J185" s="10">
        <f t="shared" si="72"/>
        <v>0</v>
      </c>
      <c r="K185" s="10">
        <f t="shared" si="72"/>
        <v>0</v>
      </c>
      <c r="L185" s="10">
        <f t="shared" si="72"/>
        <v>0</v>
      </c>
      <c r="M185" s="24">
        <f t="shared" si="73"/>
        <v>0</v>
      </c>
      <c r="N185" s="24">
        <v>26623</v>
      </c>
      <c r="O185" s="24">
        <f t="shared" si="74"/>
        <v>-26623</v>
      </c>
    </row>
    <row r="186" spans="5:22" ht="18" hidden="1" customHeight="1" x14ac:dyDescent="0.2">
      <c r="E186" s="10" t="s">
        <v>99</v>
      </c>
      <c r="I186" s="10">
        <f t="shared" si="72"/>
        <v>0</v>
      </c>
      <c r="J186" s="10">
        <f t="shared" si="72"/>
        <v>0</v>
      </c>
      <c r="K186" s="10">
        <f t="shared" si="72"/>
        <v>0</v>
      </c>
      <c r="L186" s="10">
        <f t="shared" si="72"/>
        <v>0</v>
      </c>
      <c r="M186" s="24">
        <f t="shared" si="73"/>
        <v>0</v>
      </c>
      <c r="N186" s="24">
        <v>29841</v>
      </c>
      <c r="O186" s="24">
        <f t="shared" si="74"/>
        <v>-29841</v>
      </c>
      <c r="P186" s="41"/>
    </row>
    <row r="187" spans="5:22" ht="18" hidden="1" customHeight="1" x14ac:dyDescent="0.2">
      <c r="E187" s="10" t="s">
        <v>101</v>
      </c>
      <c r="I187" s="10">
        <f t="shared" si="72"/>
        <v>0</v>
      </c>
      <c r="J187" s="10">
        <f t="shared" si="72"/>
        <v>0</v>
      </c>
      <c r="K187" s="10">
        <f t="shared" si="72"/>
        <v>0</v>
      </c>
      <c r="L187" s="10">
        <f t="shared" si="72"/>
        <v>0</v>
      </c>
      <c r="M187" s="24">
        <f t="shared" si="73"/>
        <v>0</v>
      </c>
      <c r="N187" s="24">
        <v>33205</v>
      </c>
      <c r="O187" s="24">
        <f t="shared" si="74"/>
        <v>-33205</v>
      </c>
    </row>
    <row r="188" spans="5:22" ht="18" hidden="1" customHeight="1" x14ac:dyDescent="0.2">
      <c r="E188" s="10" t="s">
        <v>103</v>
      </c>
      <c r="I188" s="10">
        <f t="shared" si="72"/>
        <v>0</v>
      </c>
      <c r="J188" s="10">
        <f t="shared" si="72"/>
        <v>0</v>
      </c>
      <c r="K188" s="10">
        <f t="shared" si="72"/>
        <v>0</v>
      </c>
      <c r="L188" s="10">
        <f t="shared" si="72"/>
        <v>0</v>
      </c>
      <c r="M188" s="24">
        <f t="shared" si="73"/>
        <v>0</v>
      </c>
      <c r="N188" s="24">
        <v>32756</v>
      </c>
      <c r="O188" s="24">
        <f t="shared" si="74"/>
        <v>-32756</v>
      </c>
    </row>
    <row r="189" spans="5:22" ht="18" hidden="1" customHeight="1" x14ac:dyDescent="0.2">
      <c r="M189" s="24"/>
    </row>
    <row r="190" spans="5:22" ht="18" hidden="1" customHeight="1" x14ac:dyDescent="0.2">
      <c r="E190" s="10" t="s">
        <v>73</v>
      </c>
      <c r="I190" s="10">
        <f t="shared" ref="I190:L205" si="75">SUMIFS(I$16:I$50,$A$16:$A$50,$E190)</f>
        <v>5264.8064518814517</v>
      </c>
      <c r="J190" s="10">
        <f t="shared" si="75"/>
        <v>5277.0206127206129</v>
      </c>
      <c r="K190" s="10">
        <f t="shared" si="75"/>
        <v>3534.2573010323013</v>
      </c>
      <c r="L190" s="10">
        <f t="shared" si="75"/>
        <v>4461.0631940543299</v>
      </c>
      <c r="M190" s="41">
        <f t="shared" si="73"/>
        <v>18537.147559688696</v>
      </c>
      <c r="N190" s="24">
        <v>319056</v>
      </c>
      <c r="O190" s="24">
        <f t="shared" si="74"/>
        <v>-300518.85244031128</v>
      </c>
      <c r="S190" s="24">
        <v>319056</v>
      </c>
      <c r="T190" s="8">
        <f>1325+23+703</f>
        <v>2051</v>
      </c>
      <c r="U190" s="24">
        <f>M190-S190</f>
        <v>-300518.85244031128</v>
      </c>
      <c r="V190" s="24"/>
    </row>
    <row r="191" spans="5:22" ht="18" hidden="1" customHeight="1" x14ac:dyDescent="0.2">
      <c r="E191" s="10" t="s">
        <v>77</v>
      </c>
      <c r="I191" s="10">
        <f t="shared" si="75"/>
        <v>0</v>
      </c>
      <c r="J191" s="10">
        <f t="shared" si="75"/>
        <v>0</v>
      </c>
      <c r="K191" s="10">
        <f t="shared" si="75"/>
        <v>0</v>
      </c>
      <c r="L191" s="10">
        <f t="shared" si="75"/>
        <v>0</v>
      </c>
      <c r="M191" s="41">
        <f t="shared" si="73"/>
        <v>0</v>
      </c>
      <c r="N191" s="24">
        <v>19161</v>
      </c>
      <c r="O191" s="24">
        <f t="shared" si="74"/>
        <v>-19161</v>
      </c>
    </row>
    <row r="192" spans="5:22" ht="18" hidden="1" customHeight="1" x14ac:dyDescent="0.2">
      <c r="E192" s="10" t="s">
        <v>75</v>
      </c>
      <c r="I192" s="10">
        <f t="shared" si="75"/>
        <v>0</v>
      </c>
      <c r="J192" s="10">
        <f t="shared" si="75"/>
        <v>0</v>
      </c>
      <c r="K192" s="10">
        <f t="shared" si="75"/>
        <v>0</v>
      </c>
      <c r="L192" s="10">
        <f t="shared" si="75"/>
        <v>0</v>
      </c>
      <c r="M192" s="41">
        <f t="shared" si="73"/>
        <v>0</v>
      </c>
      <c r="N192" s="24">
        <v>20716</v>
      </c>
      <c r="O192" s="24">
        <f t="shared" si="74"/>
        <v>-20716</v>
      </c>
    </row>
    <row r="193" spans="5:17" ht="18" hidden="1" customHeight="1" x14ac:dyDescent="0.2">
      <c r="E193" s="10" t="s">
        <v>79</v>
      </c>
      <c r="I193" s="10">
        <f t="shared" si="75"/>
        <v>0</v>
      </c>
      <c r="J193" s="10">
        <f t="shared" si="75"/>
        <v>0</v>
      </c>
      <c r="K193" s="10">
        <f t="shared" si="75"/>
        <v>0</v>
      </c>
      <c r="L193" s="10">
        <f t="shared" si="75"/>
        <v>0</v>
      </c>
      <c r="M193" s="41">
        <f t="shared" si="73"/>
        <v>0</v>
      </c>
      <c r="N193" s="24">
        <v>18981</v>
      </c>
      <c r="O193" s="24">
        <f t="shared" si="74"/>
        <v>-18981</v>
      </c>
    </row>
    <row r="194" spans="5:17" ht="18" hidden="1" customHeight="1" x14ac:dyDescent="0.2">
      <c r="E194" s="10" t="s">
        <v>81</v>
      </c>
      <c r="I194" s="10">
        <f t="shared" si="75"/>
        <v>0</v>
      </c>
      <c r="J194" s="10">
        <f t="shared" si="75"/>
        <v>0</v>
      </c>
      <c r="K194" s="10">
        <f t="shared" si="75"/>
        <v>0</v>
      </c>
      <c r="L194" s="10">
        <f t="shared" si="75"/>
        <v>0</v>
      </c>
      <c r="M194" s="41">
        <f t="shared" si="73"/>
        <v>0</v>
      </c>
      <c r="N194" s="24">
        <v>18580</v>
      </c>
      <c r="O194" s="24">
        <f t="shared" si="74"/>
        <v>-18580</v>
      </c>
    </row>
    <row r="195" spans="5:17" ht="18" hidden="1" customHeight="1" x14ac:dyDescent="0.2">
      <c r="E195" s="10" t="s">
        <v>84</v>
      </c>
      <c r="I195" s="10">
        <f t="shared" si="75"/>
        <v>0</v>
      </c>
      <c r="J195" s="10">
        <f t="shared" si="75"/>
        <v>0</v>
      </c>
      <c r="K195" s="10">
        <f t="shared" si="75"/>
        <v>0</v>
      </c>
      <c r="L195" s="10">
        <f t="shared" si="75"/>
        <v>0</v>
      </c>
      <c r="M195" s="41">
        <f t="shared" si="73"/>
        <v>0</v>
      </c>
      <c r="N195" s="24">
        <v>20129</v>
      </c>
      <c r="O195" s="24">
        <f t="shared" si="74"/>
        <v>-20129</v>
      </c>
    </row>
    <row r="196" spans="5:17" ht="18" hidden="1" customHeight="1" x14ac:dyDescent="0.2">
      <c r="E196" s="10" t="s">
        <v>86</v>
      </c>
      <c r="I196" s="10">
        <f t="shared" si="75"/>
        <v>0</v>
      </c>
      <c r="J196" s="10">
        <f t="shared" si="75"/>
        <v>0</v>
      </c>
      <c r="K196" s="10">
        <f t="shared" si="75"/>
        <v>0</v>
      </c>
      <c r="L196" s="10">
        <f t="shared" si="75"/>
        <v>0</v>
      </c>
      <c r="M196" s="41">
        <f t="shared" si="73"/>
        <v>0</v>
      </c>
      <c r="N196" s="24">
        <v>21769</v>
      </c>
      <c r="O196" s="24">
        <f t="shared" si="74"/>
        <v>-21769</v>
      </c>
    </row>
    <row r="197" spans="5:17" ht="18" hidden="1" customHeight="1" x14ac:dyDescent="0.2">
      <c r="E197" s="10" t="s">
        <v>88</v>
      </c>
      <c r="I197" s="10">
        <f t="shared" si="75"/>
        <v>0</v>
      </c>
      <c r="J197" s="10">
        <f t="shared" si="75"/>
        <v>0</v>
      </c>
      <c r="K197" s="10">
        <f t="shared" si="75"/>
        <v>0</v>
      </c>
      <c r="L197" s="10">
        <f t="shared" si="75"/>
        <v>0</v>
      </c>
      <c r="M197" s="41">
        <f t="shared" si="73"/>
        <v>0</v>
      </c>
      <c r="N197" s="24">
        <v>20152</v>
      </c>
      <c r="O197" s="24">
        <f t="shared" si="74"/>
        <v>-20152</v>
      </c>
    </row>
    <row r="198" spans="5:17" ht="18" hidden="1" customHeight="1" x14ac:dyDescent="0.2">
      <c r="E198" s="10" t="s">
        <v>90</v>
      </c>
      <c r="I198" s="10">
        <f t="shared" si="75"/>
        <v>0</v>
      </c>
      <c r="J198" s="10">
        <f t="shared" si="75"/>
        <v>0</v>
      </c>
      <c r="K198" s="10">
        <f t="shared" si="75"/>
        <v>0</v>
      </c>
      <c r="L198" s="10">
        <f t="shared" si="75"/>
        <v>0</v>
      </c>
      <c r="M198" s="41">
        <f t="shared" si="73"/>
        <v>0</v>
      </c>
      <c r="N198" s="24">
        <v>18060</v>
      </c>
      <c r="O198" s="24">
        <f t="shared" si="74"/>
        <v>-18060</v>
      </c>
    </row>
    <row r="199" spans="5:17" ht="18" hidden="1" customHeight="1" x14ac:dyDescent="0.2">
      <c r="E199" s="10" t="s">
        <v>92</v>
      </c>
      <c r="I199" s="10">
        <f t="shared" si="75"/>
        <v>0</v>
      </c>
      <c r="J199" s="10">
        <f t="shared" si="75"/>
        <v>0</v>
      </c>
      <c r="K199" s="10">
        <f t="shared" si="75"/>
        <v>0</v>
      </c>
      <c r="L199" s="10">
        <f t="shared" si="75"/>
        <v>0</v>
      </c>
      <c r="M199" s="41">
        <f t="shared" si="73"/>
        <v>0</v>
      </c>
      <c r="N199" s="24">
        <v>23706</v>
      </c>
      <c r="O199" s="24">
        <f t="shared" si="74"/>
        <v>-23706</v>
      </c>
    </row>
    <row r="200" spans="5:17" ht="18" hidden="1" customHeight="1" x14ac:dyDescent="0.2">
      <c r="E200" s="10" t="s">
        <v>94</v>
      </c>
      <c r="I200" s="10">
        <f t="shared" si="75"/>
        <v>0</v>
      </c>
      <c r="J200" s="10">
        <f t="shared" si="75"/>
        <v>0</v>
      </c>
      <c r="K200" s="10">
        <f t="shared" si="75"/>
        <v>0</v>
      </c>
      <c r="L200" s="10">
        <f t="shared" si="75"/>
        <v>0</v>
      </c>
      <c r="M200" s="41">
        <f t="shared" si="73"/>
        <v>0</v>
      </c>
      <c r="N200" s="24">
        <v>16809</v>
      </c>
      <c r="O200" s="24">
        <f t="shared" si="74"/>
        <v>-16809</v>
      </c>
    </row>
    <row r="201" spans="5:17" ht="18" hidden="1" customHeight="1" x14ac:dyDescent="0.2">
      <c r="E201" s="10" t="s">
        <v>96</v>
      </c>
      <c r="I201" s="10">
        <f t="shared" si="75"/>
        <v>0</v>
      </c>
      <c r="J201" s="10">
        <f t="shared" si="75"/>
        <v>0</v>
      </c>
      <c r="K201" s="10">
        <f t="shared" si="75"/>
        <v>0</v>
      </c>
      <c r="L201" s="10">
        <f t="shared" si="75"/>
        <v>0</v>
      </c>
      <c r="M201" s="41">
        <f t="shared" si="73"/>
        <v>0</v>
      </c>
      <c r="N201" s="24">
        <v>17482</v>
      </c>
      <c r="O201" s="24">
        <f t="shared" si="74"/>
        <v>-17482</v>
      </c>
    </row>
    <row r="202" spans="5:17" ht="18" hidden="1" customHeight="1" x14ac:dyDescent="0.2">
      <c r="E202" s="10" t="s">
        <v>98</v>
      </c>
      <c r="I202" s="10">
        <f t="shared" si="75"/>
        <v>0</v>
      </c>
      <c r="J202" s="10">
        <f t="shared" si="75"/>
        <v>0</v>
      </c>
      <c r="K202" s="10">
        <f t="shared" si="75"/>
        <v>0</v>
      </c>
      <c r="L202" s="10">
        <f t="shared" si="75"/>
        <v>0</v>
      </c>
      <c r="M202" s="41">
        <f t="shared" si="73"/>
        <v>0</v>
      </c>
      <c r="N202" s="24">
        <v>19413</v>
      </c>
      <c r="O202" s="24">
        <f t="shared" si="74"/>
        <v>-19413</v>
      </c>
    </row>
    <row r="203" spans="5:17" ht="18" hidden="1" customHeight="1" x14ac:dyDescent="0.2">
      <c r="E203" s="10" t="s">
        <v>100</v>
      </c>
      <c r="I203" s="10">
        <f t="shared" si="75"/>
        <v>0</v>
      </c>
      <c r="J203" s="10">
        <f t="shared" si="75"/>
        <v>0</v>
      </c>
      <c r="K203" s="10">
        <f t="shared" si="75"/>
        <v>0</v>
      </c>
      <c r="L203" s="10">
        <f t="shared" si="75"/>
        <v>0</v>
      </c>
      <c r="M203" s="41">
        <f t="shared" si="73"/>
        <v>0</v>
      </c>
      <c r="N203" s="24">
        <v>18983</v>
      </c>
      <c r="O203" s="24">
        <f t="shared" si="74"/>
        <v>-18983</v>
      </c>
      <c r="P203" s="24"/>
      <c r="Q203" s="24"/>
    </row>
    <row r="204" spans="5:17" ht="18" hidden="1" customHeight="1" x14ac:dyDescent="0.2">
      <c r="E204" s="10" t="s">
        <v>102</v>
      </c>
      <c r="I204" s="10">
        <f t="shared" si="75"/>
        <v>0</v>
      </c>
      <c r="J204" s="10">
        <f t="shared" si="75"/>
        <v>0</v>
      </c>
      <c r="K204" s="10">
        <f t="shared" si="75"/>
        <v>0</v>
      </c>
      <c r="L204" s="10">
        <f t="shared" si="75"/>
        <v>0</v>
      </c>
      <c r="M204" s="41">
        <f t="shared" si="73"/>
        <v>0</v>
      </c>
      <c r="N204" s="24">
        <v>21568</v>
      </c>
      <c r="O204" s="24">
        <f t="shared" si="74"/>
        <v>-21568</v>
      </c>
    </row>
    <row r="205" spans="5:17" ht="18" hidden="1" customHeight="1" x14ac:dyDescent="0.2">
      <c r="E205" s="10" t="s">
        <v>104</v>
      </c>
      <c r="I205" s="10">
        <f t="shared" si="75"/>
        <v>0</v>
      </c>
      <c r="J205" s="10">
        <f t="shared" si="75"/>
        <v>0</v>
      </c>
      <c r="K205" s="10">
        <f t="shared" si="75"/>
        <v>0</v>
      </c>
      <c r="L205" s="10">
        <f t="shared" si="75"/>
        <v>0</v>
      </c>
      <c r="M205" s="24">
        <f t="shared" si="73"/>
        <v>0</v>
      </c>
      <c r="N205" s="24">
        <v>32647</v>
      </c>
      <c r="O205" s="24">
        <f t="shared" si="74"/>
        <v>-32647</v>
      </c>
    </row>
    <row r="206" spans="5:17" ht="18" hidden="1" customHeight="1" x14ac:dyDescent="0.2">
      <c r="M206" s="24"/>
    </row>
    <row r="207" spans="5:17" ht="18" hidden="1" customHeight="1" x14ac:dyDescent="0.2">
      <c r="E207" s="10" t="s">
        <v>106</v>
      </c>
      <c r="I207" s="10">
        <f t="shared" ref="I207:L222" si="76">SUMIFS(I$16:I$50,$A$16:$A$50,$E207)</f>
        <v>0</v>
      </c>
      <c r="J207" s="10">
        <f t="shared" si="76"/>
        <v>0</v>
      </c>
      <c r="K207" s="10">
        <f t="shared" si="76"/>
        <v>0</v>
      </c>
      <c r="L207" s="10">
        <f t="shared" si="76"/>
        <v>0</v>
      </c>
      <c r="M207" s="24">
        <f t="shared" ref="M207:M222" si="77">SUM(I207:L207)</f>
        <v>0</v>
      </c>
      <c r="N207" s="24">
        <v>42580</v>
      </c>
      <c r="O207" s="24">
        <f t="shared" si="74"/>
        <v>-42580</v>
      </c>
    </row>
    <row r="208" spans="5:17" ht="18" hidden="1" customHeight="1" x14ac:dyDescent="0.2">
      <c r="E208" s="10" t="s">
        <v>112</v>
      </c>
      <c r="I208" s="10">
        <f t="shared" si="76"/>
        <v>0</v>
      </c>
      <c r="J208" s="10">
        <f t="shared" si="76"/>
        <v>0</v>
      </c>
      <c r="K208" s="10">
        <f t="shared" si="76"/>
        <v>0</v>
      </c>
      <c r="L208" s="10">
        <f t="shared" si="76"/>
        <v>0</v>
      </c>
      <c r="M208" s="24">
        <f t="shared" si="77"/>
        <v>0</v>
      </c>
      <c r="O208" s="24">
        <f t="shared" si="74"/>
        <v>0</v>
      </c>
    </row>
    <row r="209" spans="5:15" ht="18" hidden="1" customHeight="1" x14ac:dyDescent="0.2">
      <c r="E209" s="10" t="s">
        <v>113</v>
      </c>
      <c r="I209" s="10">
        <f t="shared" si="76"/>
        <v>0</v>
      </c>
      <c r="J209" s="10">
        <f t="shared" si="76"/>
        <v>0</v>
      </c>
      <c r="K209" s="10">
        <f t="shared" si="76"/>
        <v>0</v>
      </c>
      <c r="L209" s="10">
        <f t="shared" si="76"/>
        <v>0</v>
      </c>
      <c r="M209" s="24">
        <f t="shared" si="77"/>
        <v>0</v>
      </c>
      <c r="O209" s="24">
        <f t="shared" si="74"/>
        <v>0</v>
      </c>
    </row>
    <row r="210" spans="5:15" ht="18" hidden="1" customHeight="1" x14ac:dyDescent="0.2">
      <c r="E210" s="10" t="s">
        <v>114</v>
      </c>
      <c r="I210" s="10">
        <f t="shared" si="76"/>
        <v>0</v>
      </c>
      <c r="J210" s="10">
        <f t="shared" si="76"/>
        <v>0</v>
      </c>
      <c r="K210" s="10">
        <f t="shared" si="76"/>
        <v>0</v>
      </c>
      <c r="L210" s="10">
        <f t="shared" si="76"/>
        <v>0</v>
      </c>
      <c r="M210" s="24">
        <f t="shared" si="77"/>
        <v>0</v>
      </c>
      <c r="N210" s="24"/>
      <c r="O210" s="24">
        <f t="shared" si="74"/>
        <v>0</v>
      </c>
    </row>
    <row r="211" spans="5:15" ht="18" hidden="1" customHeight="1" x14ac:dyDescent="0.2">
      <c r="E211" s="10" t="s">
        <v>82</v>
      </c>
      <c r="I211" s="10">
        <f t="shared" si="76"/>
        <v>0</v>
      </c>
      <c r="J211" s="10">
        <f t="shared" si="76"/>
        <v>0</v>
      </c>
      <c r="K211" s="10">
        <f t="shared" si="76"/>
        <v>0</v>
      </c>
      <c r="L211" s="10">
        <f t="shared" si="76"/>
        <v>0</v>
      </c>
      <c r="M211" s="24">
        <f t="shared" si="77"/>
        <v>0</v>
      </c>
      <c r="N211" s="24">
        <v>23604</v>
      </c>
      <c r="O211" s="24">
        <f t="shared" si="74"/>
        <v>-23604</v>
      </c>
    </row>
    <row r="212" spans="5:15" ht="18" hidden="1" customHeight="1" x14ac:dyDescent="0.2">
      <c r="E212" s="10" t="s">
        <v>115</v>
      </c>
      <c r="I212" s="10">
        <f t="shared" si="76"/>
        <v>0</v>
      </c>
      <c r="J212" s="10">
        <f t="shared" si="76"/>
        <v>0</v>
      </c>
      <c r="K212" s="10">
        <f t="shared" si="76"/>
        <v>0</v>
      </c>
      <c r="L212" s="10">
        <f t="shared" si="76"/>
        <v>0</v>
      </c>
      <c r="M212" s="24">
        <f t="shared" si="77"/>
        <v>0</v>
      </c>
      <c r="O212" s="24">
        <f t="shared" si="74"/>
        <v>0</v>
      </c>
    </row>
    <row r="213" spans="5:15" ht="18" hidden="1" customHeight="1" x14ac:dyDescent="0.2">
      <c r="E213" s="10" t="s">
        <v>116</v>
      </c>
      <c r="I213" s="10">
        <f t="shared" si="76"/>
        <v>0</v>
      </c>
      <c r="J213" s="10">
        <f t="shared" si="76"/>
        <v>0</v>
      </c>
      <c r="K213" s="10">
        <f t="shared" si="76"/>
        <v>0</v>
      </c>
      <c r="L213" s="10">
        <f t="shared" si="76"/>
        <v>0</v>
      </c>
      <c r="M213" s="24">
        <f t="shared" si="77"/>
        <v>0</v>
      </c>
      <c r="O213" s="24">
        <f t="shared" si="74"/>
        <v>0</v>
      </c>
    </row>
    <row r="214" spans="5:15" ht="18" hidden="1" customHeight="1" x14ac:dyDescent="0.2">
      <c r="E214" s="10" t="s">
        <v>117</v>
      </c>
      <c r="I214" s="10">
        <f t="shared" si="76"/>
        <v>0</v>
      </c>
      <c r="J214" s="10">
        <f t="shared" si="76"/>
        <v>0</v>
      </c>
      <c r="K214" s="10">
        <f t="shared" si="76"/>
        <v>0</v>
      </c>
      <c r="L214" s="10">
        <f t="shared" si="76"/>
        <v>0</v>
      </c>
      <c r="M214" s="24">
        <f t="shared" si="77"/>
        <v>0</v>
      </c>
      <c r="O214" s="24">
        <f t="shared" si="74"/>
        <v>0</v>
      </c>
    </row>
    <row r="215" spans="5:15" ht="18" hidden="1" customHeight="1" x14ac:dyDescent="0.2">
      <c r="E215" s="10" t="s">
        <v>118</v>
      </c>
      <c r="I215" s="10">
        <f t="shared" si="76"/>
        <v>0</v>
      </c>
      <c r="J215" s="10">
        <f t="shared" si="76"/>
        <v>0</v>
      </c>
      <c r="K215" s="10">
        <f t="shared" si="76"/>
        <v>0</v>
      </c>
      <c r="L215" s="10">
        <f t="shared" si="76"/>
        <v>0</v>
      </c>
      <c r="M215" s="24">
        <f t="shared" si="77"/>
        <v>0</v>
      </c>
      <c r="O215" s="24">
        <f t="shared" si="74"/>
        <v>0</v>
      </c>
    </row>
    <row r="216" spans="5:15" ht="18" hidden="1" customHeight="1" x14ac:dyDescent="0.2">
      <c r="E216" s="10" t="s">
        <v>119</v>
      </c>
      <c r="I216" s="10">
        <f t="shared" si="76"/>
        <v>0</v>
      </c>
      <c r="J216" s="10">
        <f t="shared" si="76"/>
        <v>0</v>
      </c>
      <c r="K216" s="10">
        <f t="shared" si="76"/>
        <v>0</v>
      </c>
      <c r="L216" s="10">
        <f t="shared" si="76"/>
        <v>0</v>
      </c>
      <c r="M216" s="24">
        <f t="shared" si="77"/>
        <v>0</v>
      </c>
      <c r="O216" s="24">
        <f t="shared" si="74"/>
        <v>0</v>
      </c>
    </row>
    <row r="217" spans="5:15" ht="18" hidden="1" customHeight="1" x14ac:dyDescent="0.2">
      <c r="E217" s="10" t="s">
        <v>120</v>
      </c>
      <c r="I217" s="10">
        <f t="shared" si="76"/>
        <v>0</v>
      </c>
      <c r="J217" s="10">
        <f t="shared" si="76"/>
        <v>0</v>
      </c>
      <c r="K217" s="10">
        <f t="shared" si="76"/>
        <v>0</v>
      </c>
      <c r="L217" s="10">
        <f t="shared" si="76"/>
        <v>0</v>
      </c>
      <c r="M217" s="24">
        <f t="shared" si="77"/>
        <v>0</v>
      </c>
      <c r="O217" s="24">
        <f t="shared" si="74"/>
        <v>0</v>
      </c>
    </row>
    <row r="218" spans="5:15" ht="18" hidden="1" customHeight="1" x14ac:dyDescent="0.2">
      <c r="E218" s="10" t="s">
        <v>121</v>
      </c>
      <c r="I218" s="10">
        <f t="shared" si="76"/>
        <v>0</v>
      </c>
      <c r="J218" s="10">
        <f t="shared" si="76"/>
        <v>0</v>
      </c>
      <c r="K218" s="10">
        <f t="shared" si="76"/>
        <v>0</v>
      </c>
      <c r="L218" s="10">
        <f t="shared" si="76"/>
        <v>0</v>
      </c>
      <c r="M218" s="24">
        <f t="shared" si="77"/>
        <v>0</v>
      </c>
      <c r="O218" s="24">
        <f t="shared" si="74"/>
        <v>0</v>
      </c>
    </row>
    <row r="219" spans="5:15" ht="18" hidden="1" customHeight="1" x14ac:dyDescent="0.2">
      <c r="E219" s="10" t="s">
        <v>122</v>
      </c>
      <c r="I219" s="10">
        <f t="shared" si="76"/>
        <v>0</v>
      </c>
      <c r="J219" s="10">
        <f t="shared" si="76"/>
        <v>0</v>
      </c>
      <c r="K219" s="10">
        <f t="shared" si="76"/>
        <v>0</v>
      </c>
      <c r="L219" s="10">
        <f t="shared" si="76"/>
        <v>0</v>
      </c>
      <c r="M219" s="24">
        <f t="shared" si="77"/>
        <v>0</v>
      </c>
      <c r="O219" s="24">
        <f t="shared" si="74"/>
        <v>0</v>
      </c>
    </row>
    <row r="220" spans="5:15" ht="18" hidden="1" customHeight="1" x14ac:dyDescent="0.2">
      <c r="E220" s="10" t="s">
        <v>123</v>
      </c>
      <c r="I220" s="10">
        <f t="shared" si="76"/>
        <v>0</v>
      </c>
      <c r="J220" s="10">
        <f t="shared" si="76"/>
        <v>0</v>
      </c>
      <c r="K220" s="10">
        <f t="shared" si="76"/>
        <v>0</v>
      </c>
      <c r="L220" s="10">
        <f t="shared" si="76"/>
        <v>0</v>
      </c>
      <c r="M220" s="24">
        <f t="shared" si="77"/>
        <v>0</v>
      </c>
      <c r="O220" s="24">
        <f t="shared" si="74"/>
        <v>0</v>
      </c>
    </row>
    <row r="221" spans="5:15" ht="18" hidden="1" customHeight="1" x14ac:dyDescent="0.2">
      <c r="E221" s="10" t="s">
        <v>124</v>
      </c>
      <c r="I221" s="10">
        <f t="shared" si="76"/>
        <v>0</v>
      </c>
      <c r="J221" s="10">
        <f t="shared" si="76"/>
        <v>0</v>
      </c>
      <c r="K221" s="10">
        <f t="shared" si="76"/>
        <v>0</v>
      </c>
      <c r="L221" s="10">
        <f t="shared" si="76"/>
        <v>0</v>
      </c>
      <c r="M221" s="24">
        <f t="shared" si="77"/>
        <v>0</v>
      </c>
      <c r="O221" s="24">
        <f t="shared" si="74"/>
        <v>0</v>
      </c>
    </row>
    <row r="222" spans="5:15" ht="18" hidden="1" customHeight="1" x14ac:dyDescent="0.2">
      <c r="E222" s="10" t="s">
        <v>125</v>
      </c>
      <c r="I222" s="10">
        <f t="shared" si="76"/>
        <v>0</v>
      </c>
      <c r="J222" s="10">
        <f t="shared" si="76"/>
        <v>0</v>
      </c>
      <c r="K222" s="10">
        <f t="shared" si="76"/>
        <v>0</v>
      </c>
      <c r="L222" s="10">
        <f t="shared" si="76"/>
        <v>0</v>
      </c>
      <c r="M222" s="24">
        <f t="shared" si="77"/>
        <v>0</v>
      </c>
      <c r="O222" s="24">
        <f t="shared" si="74"/>
        <v>0</v>
      </c>
    </row>
  </sheetData>
  <mergeCells count="91">
    <mergeCell ref="B84:C84"/>
    <mergeCell ref="B85:C85"/>
    <mergeCell ref="B86:C86"/>
    <mergeCell ref="B87:C87"/>
    <mergeCell ref="B83:C83"/>
    <mergeCell ref="B80:C80"/>
    <mergeCell ref="B81:C81"/>
    <mergeCell ref="B72:C72"/>
    <mergeCell ref="B73:C73"/>
    <mergeCell ref="B74:C74"/>
    <mergeCell ref="B75:C75"/>
    <mergeCell ref="B76:C76"/>
    <mergeCell ref="B82:C82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7:C77"/>
    <mergeCell ref="B78:C78"/>
    <mergeCell ref="B79:C79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3:C23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C6:R6"/>
    <mergeCell ref="B18:C18"/>
    <mergeCell ref="B1:R1"/>
    <mergeCell ref="B2:R2"/>
    <mergeCell ref="C3:R3"/>
    <mergeCell ref="C4:R4"/>
    <mergeCell ref="C5:R5"/>
    <mergeCell ref="C7:R7"/>
    <mergeCell ref="B8:C10"/>
    <mergeCell ref="D8:D10"/>
    <mergeCell ref="E8:G8"/>
    <mergeCell ref="H8:H10"/>
    <mergeCell ref="I8:L9"/>
    <mergeCell ref="N8:Q9"/>
    <mergeCell ref="G9:G10"/>
  </mergeCells>
  <pageMargins left="1.1499999999999999" right="0.25" top="0.5" bottom="0.75" header="0.5" footer="0.5"/>
  <pageSetup paperSize="5" scale="70" orientation="landscape" horizontalDpi="0" verticalDpi="0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X221"/>
  <sheetViews>
    <sheetView showGridLines="0" zoomScale="85" zoomScaleNormal="85" workbookViewId="0">
      <pane xSplit="4" ySplit="11" topLeftCell="I12" activePane="bottomRight" state="frozen"/>
      <selection activeCell="E24" sqref="E24"/>
      <selection pane="topRight" activeCell="E24" sqref="E24"/>
      <selection pane="bottomLeft" activeCell="E24" sqref="E24"/>
      <selection pane="bottomRight" activeCell="Q14" sqref="Q14"/>
    </sheetView>
  </sheetViews>
  <sheetFormatPr defaultRowHeight="18" customHeight="1" x14ac:dyDescent="0.2"/>
  <cols>
    <col min="1" max="1" width="16.28515625" style="10" hidden="1" customWidth="1"/>
    <col min="2" max="2" width="36.5703125" style="10" bestFit="1" customWidth="1"/>
    <col min="3" max="3" width="21.28515625" style="10" customWidth="1"/>
    <col min="4" max="4" width="22.140625" style="34" customWidth="1"/>
    <col min="5" max="5" width="17.42578125" style="10" customWidth="1"/>
    <col min="6" max="6" width="17.85546875" style="10" customWidth="1"/>
    <col min="7" max="7" width="22.28515625" style="10" customWidth="1"/>
    <col min="8" max="8" width="13.7109375" style="35" customWidth="1"/>
    <col min="9" max="9" width="12.140625" style="10" customWidth="1"/>
    <col min="10" max="11" width="14.140625" style="10" bestFit="1" customWidth="1"/>
    <col min="12" max="12" width="11.7109375" style="10" customWidth="1"/>
    <col min="13" max="13" width="13.5703125" style="10" customWidth="1"/>
    <col min="14" max="14" width="11.5703125" style="10" customWidth="1"/>
    <col min="15" max="15" width="11.28515625" style="10" customWidth="1"/>
    <col min="16" max="17" width="12.5703125" style="10" customWidth="1"/>
    <col min="18" max="18" width="13.5703125" style="8" customWidth="1"/>
    <col min="19" max="19" width="16.5703125" style="10" hidden="1" customWidth="1"/>
    <col min="20" max="20" width="11.85546875" style="58" hidden="1" customWidth="1"/>
    <col min="21" max="21" width="12.28515625" style="10" customWidth="1"/>
    <col min="22" max="22" width="13.140625" style="10" customWidth="1"/>
    <col min="23" max="257" width="9.140625" style="10"/>
    <col min="258" max="258" width="36.5703125" style="10" bestFit="1" customWidth="1"/>
    <col min="259" max="259" width="21.28515625" style="10" customWidth="1"/>
    <col min="260" max="260" width="20.85546875" style="10" bestFit="1" customWidth="1"/>
    <col min="261" max="261" width="14.85546875" style="10" bestFit="1" customWidth="1"/>
    <col min="262" max="262" width="14.140625" style="10" bestFit="1" customWidth="1"/>
    <col min="263" max="264" width="11.42578125" style="10" bestFit="1" customWidth="1"/>
    <col min="265" max="268" width="9.5703125" style="10" bestFit="1" customWidth="1"/>
    <col min="269" max="269" width="14.42578125" style="10" bestFit="1" customWidth="1"/>
    <col min="270" max="273" width="8.42578125" style="10" bestFit="1" customWidth="1"/>
    <col min="274" max="274" width="18" style="10" bestFit="1" customWidth="1"/>
    <col min="275" max="513" width="9.140625" style="10"/>
    <col min="514" max="514" width="36.5703125" style="10" bestFit="1" customWidth="1"/>
    <col min="515" max="515" width="21.28515625" style="10" customWidth="1"/>
    <col min="516" max="516" width="20.85546875" style="10" bestFit="1" customWidth="1"/>
    <col min="517" max="517" width="14.85546875" style="10" bestFit="1" customWidth="1"/>
    <col min="518" max="518" width="14.140625" style="10" bestFit="1" customWidth="1"/>
    <col min="519" max="520" width="11.42578125" style="10" bestFit="1" customWidth="1"/>
    <col min="521" max="524" width="9.5703125" style="10" bestFit="1" customWidth="1"/>
    <col min="525" max="525" width="14.42578125" style="10" bestFit="1" customWidth="1"/>
    <col min="526" max="529" width="8.42578125" style="10" bestFit="1" customWidth="1"/>
    <col min="530" max="530" width="18" style="10" bestFit="1" customWidth="1"/>
    <col min="531" max="769" width="9.140625" style="10"/>
    <col min="770" max="770" width="36.5703125" style="10" bestFit="1" customWidth="1"/>
    <col min="771" max="771" width="21.28515625" style="10" customWidth="1"/>
    <col min="772" max="772" width="20.85546875" style="10" bestFit="1" customWidth="1"/>
    <col min="773" max="773" width="14.85546875" style="10" bestFit="1" customWidth="1"/>
    <col min="774" max="774" width="14.140625" style="10" bestFit="1" customWidth="1"/>
    <col min="775" max="776" width="11.42578125" style="10" bestFit="1" customWidth="1"/>
    <col min="777" max="780" width="9.5703125" style="10" bestFit="1" customWidth="1"/>
    <col min="781" max="781" width="14.42578125" style="10" bestFit="1" customWidth="1"/>
    <col min="782" max="785" width="8.42578125" style="10" bestFit="1" customWidth="1"/>
    <col min="786" max="786" width="18" style="10" bestFit="1" customWidth="1"/>
    <col min="787" max="1025" width="9.140625" style="10"/>
    <col min="1026" max="1026" width="36.5703125" style="10" bestFit="1" customWidth="1"/>
    <col min="1027" max="1027" width="21.28515625" style="10" customWidth="1"/>
    <col min="1028" max="1028" width="20.85546875" style="10" bestFit="1" customWidth="1"/>
    <col min="1029" max="1029" width="14.85546875" style="10" bestFit="1" customWidth="1"/>
    <col min="1030" max="1030" width="14.140625" style="10" bestFit="1" customWidth="1"/>
    <col min="1031" max="1032" width="11.42578125" style="10" bestFit="1" customWidth="1"/>
    <col min="1033" max="1036" width="9.5703125" style="10" bestFit="1" customWidth="1"/>
    <col min="1037" max="1037" width="14.42578125" style="10" bestFit="1" customWidth="1"/>
    <col min="1038" max="1041" width="8.42578125" style="10" bestFit="1" customWidth="1"/>
    <col min="1042" max="1042" width="18" style="10" bestFit="1" customWidth="1"/>
    <col min="1043" max="1281" width="9.140625" style="10"/>
    <col min="1282" max="1282" width="36.5703125" style="10" bestFit="1" customWidth="1"/>
    <col min="1283" max="1283" width="21.28515625" style="10" customWidth="1"/>
    <col min="1284" max="1284" width="20.85546875" style="10" bestFit="1" customWidth="1"/>
    <col min="1285" max="1285" width="14.85546875" style="10" bestFit="1" customWidth="1"/>
    <col min="1286" max="1286" width="14.140625" style="10" bestFit="1" customWidth="1"/>
    <col min="1287" max="1288" width="11.42578125" style="10" bestFit="1" customWidth="1"/>
    <col min="1289" max="1292" width="9.5703125" style="10" bestFit="1" customWidth="1"/>
    <col min="1293" max="1293" width="14.42578125" style="10" bestFit="1" customWidth="1"/>
    <col min="1294" max="1297" width="8.42578125" style="10" bestFit="1" customWidth="1"/>
    <col min="1298" max="1298" width="18" style="10" bestFit="1" customWidth="1"/>
    <col min="1299" max="1537" width="9.140625" style="10"/>
    <col min="1538" max="1538" width="36.5703125" style="10" bestFit="1" customWidth="1"/>
    <col min="1539" max="1539" width="21.28515625" style="10" customWidth="1"/>
    <col min="1540" max="1540" width="20.85546875" style="10" bestFit="1" customWidth="1"/>
    <col min="1541" max="1541" width="14.85546875" style="10" bestFit="1" customWidth="1"/>
    <col min="1542" max="1542" width="14.140625" style="10" bestFit="1" customWidth="1"/>
    <col min="1543" max="1544" width="11.42578125" style="10" bestFit="1" customWidth="1"/>
    <col min="1545" max="1548" width="9.5703125" style="10" bestFit="1" customWidth="1"/>
    <col min="1549" max="1549" width="14.42578125" style="10" bestFit="1" customWidth="1"/>
    <col min="1550" max="1553" width="8.42578125" style="10" bestFit="1" customWidth="1"/>
    <col min="1554" max="1554" width="18" style="10" bestFit="1" customWidth="1"/>
    <col min="1555" max="1793" width="9.140625" style="10"/>
    <col min="1794" max="1794" width="36.5703125" style="10" bestFit="1" customWidth="1"/>
    <col min="1795" max="1795" width="21.28515625" style="10" customWidth="1"/>
    <col min="1796" max="1796" width="20.85546875" style="10" bestFit="1" customWidth="1"/>
    <col min="1797" max="1797" width="14.85546875" style="10" bestFit="1" customWidth="1"/>
    <col min="1798" max="1798" width="14.140625" style="10" bestFit="1" customWidth="1"/>
    <col min="1799" max="1800" width="11.42578125" style="10" bestFit="1" customWidth="1"/>
    <col min="1801" max="1804" width="9.5703125" style="10" bestFit="1" customWidth="1"/>
    <col min="1805" max="1805" width="14.42578125" style="10" bestFit="1" customWidth="1"/>
    <col min="1806" max="1809" width="8.42578125" style="10" bestFit="1" customWidth="1"/>
    <col min="1810" max="1810" width="18" style="10" bestFit="1" customWidth="1"/>
    <col min="1811" max="2049" width="9.140625" style="10"/>
    <col min="2050" max="2050" width="36.5703125" style="10" bestFit="1" customWidth="1"/>
    <col min="2051" max="2051" width="21.28515625" style="10" customWidth="1"/>
    <col min="2052" max="2052" width="20.85546875" style="10" bestFit="1" customWidth="1"/>
    <col min="2053" max="2053" width="14.85546875" style="10" bestFit="1" customWidth="1"/>
    <col min="2054" max="2054" width="14.140625" style="10" bestFit="1" customWidth="1"/>
    <col min="2055" max="2056" width="11.42578125" style="10" bestFit="1" customWidth="1"/>
    <col min="2057" max="2060" width="9.5703125" style="10" bestFit="1" customWidth="1"/>
    <col min="2061" max="2061" width="14.42578125" style="10" bestFit="1" customWidth="1"/>
    <col min="2062" max="2065" width="8.42578125" style="10" bestFit="1" customWidth="1"/>
    <col min="2066" max="2066" width="18" style="10" bestFit="1" customWidth="1"/>
    <col min="2067" max="2305" width="9.140625" style="10"/>
    <col min="2306" max="2306" width="36.5703125" style="10" bestFit="1" customWidth="1"/>
    <col min="2307" max="2307" width="21.28515625" style="10" customWidth="1"/>
    <col min="2308" max="2308" width="20.85546875" style="10" bestFit="1" customWidth="1"/>
    <col min="2309" max="2309" width="14.85546875" style="10" bestFit="1" customWidth="1"/>
    <col min="2310" max="2310" width="14.140625" style="10" bestFit="1" customWidth="1"/>
    <col min="2311" max="2312" width="11.42578125" style="10" bestFit="1" customWidth="1"/>
    <col min="2313" max="2316" width="9.5703125" style="10" bestFit="1" customWidth="1"/>
    <col min="2317" max="2317" width="14.42578125" style="10" bestFit="1" customWidth="1"/>
    <col min="2318" max="2321" width="8.42578125" style="10" bestFit="1" customWidth="1"/>
    <col min="2322" max="2322" width="18" style="10" bestFit="1" customWidth="1"/>
    <col min="2323" max="2561" width="9.140625" style="10"/>
    <col min="2562" max="2562" width="36.5703125" style="10" bestFit="1" customWidth="1"/>
    <col min="2563" max="2563" width="21.28515625" style="10" customWidth="1"/>
    <col min="2564" max="2564" width="20.85546875" style="10" bestFit="1" customWidth="1"/>
    <col min="2565" max="2565" width="14.85546875" style="10" bestFit="1" customWidth="1"/>
    <col min="2566" max="2566" width="14.140625" style="10" bestFit="1" customWidth="1"/>
    <col min="2567" max="2568" width="11.42578125" style="10" bestFit="1" customWidth="1"/>
    <col min="2569" max="2572" width="9.5703125" style="10" bestFit="1" customWidth="1"/>
    <col min="2573" max="2573" width="14.42578125" style="10" bestFit="1" customWidth="1"/>
    <col min="2574" max="2577" width="8.42578125" style="10" bestFit="1" customWidth="1"/>
    <col min="2578" max="2578" width="18" style="10" bestFit="1" customWidth="1"/>
    <col min="2579" max="2817" width="9.140625" style="10"/>
    <col min="2818" max="2818" width="36.5703125" style="10" bestFit="1" customWidth="1"/>
    <col min="2819" max="2819" width="21.28515625" style="10" customWidth="1"/>
    <col min="2820" max="2820" width="20.85546875" style="10" bestFit="1" customWidth="1"/>
    <col min="2821" max="2821" width="14.85546875" style="10" bestFit="1" customWidth="1"/>
    <col min="2822" max="2822" width="14.140625" style="10" bestFit="1" customWidth="1"/>
    <col min="2823" max="2824" width="11.42578125" style="10" bestFit="1" customWidth="1"/>
    <col min="2825" max="2828" width="9.5703125" style="10" bestFit="1" customWidth="1"/>
    <col min="2829" max="2829" width="14.42578125" style="10" bestFit="1" customWidth="1"/>
    <col min="2830" max="2833" width="8.42578125" style="10" bestFit="1" customWidth="1"/>
    <col min="2834" max="2834" width="18" style="10" bestFit="1" customWidth="1"/>
    <col min="2835" max="3073" width="9.140625" style="10"/>
    <col min="3074" max="3074" width="36.5703125" style="10" bestFit="1" customWidth="1"/>
    <col min="3075" max="3075" width="21.28515625" style="10" customWidth="1"/>
    <col min="3076" max="3076" width="20.85546875" style="10" bestFit="1" customWidth="1"/>
    <col min="3077" max="3077" width="14.85546875" style="10" bestFit="1" customWidth="1"/>
    <col min="3078" max="3078" width="14.140625" style="10" bestFit="1" customWidth="1"/>
    <col min="3079" max="3080" width="11.42578125" style="10" bestFit="1" customWidth="1"/>
    <col min="3081" max="3084" width="9.5703125" style="10" bestFit="1" customWidth="1"/>
    <col min="3085" max="3085" width="14.42578125" style="10" bestFit="1" customWidth="1"/>
    <col min="3086" max="3089" width="8.42578125" style="10" bestFit="1" customWidth="1"/>
    <col min="3090" max="3090" width="18" style="10" bestFit="1" customWidth="1"/>
    <col min="3091" max="3329" width="9.140625" style="10"/>
    <col min="3330" max="3330" width="36.5703125" style="10" bestFit="1" customWidth="1"/>
    <col min="3331" max="3331" width="21.28515625" style="10" customWidth="1"/>
    <col min="3332" max="3332" width="20.85546875" style="10" bestFit="1" customWidth="1"/>
    <col min="3333" max="3333" width="14.85546875" style="10" bestFit="1" customWidth="1"/>
    <col min="3334" max="3334" width="14.140625" style="10" bestFit="1" customWidth="1"/>
    <col min="3335" max="3336" width="11.42578125" style="10" bestFit="1" customWidth="1"/>
    <col min="3337" max="3340" width="9.5703125" style="10" bestFit="1" customWidth="1"/>
    <col min="3341" max="3341" width="14.42578125" style="10" bestFit="1" customWidth="1"/>
    <col min="3342" max="3345" width="8.42578125" style="10" bestFit="1" customWidth="1"/>
    <col min="3346" max="3346" width="18" style="10" bestFit="1" customWidth="1"/>
    <col min="3347" max="3585" width="9.140625" style="10"/>
    <col min="3586" max="3586" width="36.5703125" style="10" bestFit="1" customWidth="1"/>
    <col min="3587" max="3587" width="21.28515625" style="10" customWidth="1"/>
    <col min="3588" max="3588" width="20.85546875" style="10" bestFit="1" customWidth="1"/>
    <col min="3589" max="3589" width="14.85546875" style="10" bestFit="1" customWidth="1"/>
    <col min="3590" max="3590" width="14.140625" style="10" bestFit="1" customWidth="1"/>
    <col min="3591" max="3592" width="11.42578125" style="10" bestFit="1" customWidth="1"/>
    <col min="3593" max="3596" width="9.5703125" style="10" bestFit="1" customWidth="1"/>
    <col min="3597" max="3597" width="14.42578125" style="10" bestFit="1" customWidth="1"/>
    <col min="3598" max="3601" width="8.42578125" style="10" bestFit="1" customWidth="1"/>
    <col min="3602" max="3602" width="18" style="10" bestFit="1" customWidth="1"/>
    <col min="3603" max="3841" width="9.140625" style="10"/>
    <col min="3842" max="3842" width="36.5703125" style="10" bestFit="1" customWidth="1"/>
    <col min="3843" max="3843" width="21.28515625" style="10" customWidth="1"/>
    <col min="3844" max="3844" width="20.85546875" style="10" bestFit="1" customWidth="1"/>
    <col min="3845" max="3845" width="14.85546875" style="10" bestFit="1" customWidth="1"/>
    <col min="3846" max="3846" width="14.140625" style="10" bestFit="1" customWidth="1"/>
    <col min="3847" max="3848" width="11.42578125" style="10" bestFit="1" customWidth="1"/>
    <col min="3849" max="3852" width="9.5703125" style="10" bestFit="1" customWidth="1"/>
    <col min="3853" max="3853" width="14.42578125" style="10" bestFit="1" customWidth="1"/>
    <col min="3854" max="3857" width="8.42578125" style="10" bestFit="1" customWidth="1"/>
    <col min="3858" max="3858" width="18" style="10" bestFit="1" customWidth="1"/>
    <col min="3859" max="4097" width="9.140625" style="10"/>
    <col min="4098" max="4098" width="36.5703125" style="10" bestFit="1" customWidth="1"/>
    <col min="4099" max="4099" width="21.28515625" style="10" customWidth="1"/>
    <col min="4100" max="4100" width="20.85546875" style="10" bestFit="1" customWidth="1"/>
    <col min="4101" max="4101" width="14.85546875" style="10" bestFit="1" customWidth="1"/>
    <col min="4102" max="4102" width="14.140625" style="10" bestFit="1" customWidth="1"/>
    <col min="4103" max="4104" width="11.42578125" style="10" bestFit="1" customWidth="1"/>
    <col min="4105" max="4108" width="9.5703125" style="10" bestFit="1" customWidth="1"/>
    <col min="4109" max="4109" width="14.42578125" style="10" bestFit="1" customWidth="1"/>
    <col min="4110" max="4113" width="8.42578125" style="10" bestFit="1" customWidth="1"/>
    <col min="4114" max="4114" width="18" style="10" bestFit="1" customWidth="1"/>
    <col min="4115" max="4353" width="9.140625" style="10"/>
    <col min="4354" max="4354" width="36.5703125" style="10" bestFit="1" customWidth="1"/>
    <col min="4355" max="4355" width="21.28515625" style="10" customWidth="1"/>
    <col min="4356" max="4356" width="20.85546875" style="10" bestFit="1" customWidth="1"/>
    <col min="4357" max="4357" width="14.85546875" style="10" bestFit="1" customWidth="1"/>
    <col min="4358" max="4358" width="14.140625" style="10" bestFit="1" customWidth="1"/>
    <col min="4359" max="4360" width="11.42578125" style="10" bestFit="1" customWidth="1"/>
    <col min="4361" max="4364" width="9.5703125" style="10" bestFit="1" customWidth="1"/>
    <col min="4365" max="4365" width="14.42578125" style="10" bestFit="1" customWidth="1"/>
    <col min="4366" max="4369" width="8.42578125" style="10" bestFit="1" customWidth="1"/>
    <col min="4370" max="4370" width="18" style="10" bestFit="1" customWidth="1"/>
    <col min="4371" max="4609" width="9.140625" style="10"/>
    <col min="4610" max="4610" width="36.5703125" style="10" bestFit="1" customWidth="1"/>
    <col min="4611" max="4611" width="21.28515625" style="10" customWidth="1"/>
    <col min="4612" max="4612" width="20.85546875" style="10" bestFit="1" customWidth="1"/>
    <col min="4613" max="4613" width="14.85546875" style="10" bestFit="1" customWidth="1"/>
    <col min="4614" max="4614" width="14.140625" style="10" bestFit="1" customWidth="1"/>
    <col min="4615" max="4616" width="11.42578125" style="10" bestFit="1" customWidth="1"/>
    <col min="4617" max="4620" width="9.5703125" style="10" bestFit="1" customWidth="1"/>
    <col min="4621" max="4621" width="14.42578125" style="10" bestFit="1" customWidth="1"/>
    <col min="4622" max="4625" width="8.42578125" style="10" bestFit="1" customWidth="1"/>
    <col min="4626" max="4626" width="18" style="10" bestFit="1" customWidth="1"/>
    <col min="4627" max="4865" width="9.140625" style="10"/>
    <col min="4866" max="4866" width="36.5703125" style="10" bestFit="1" customWidth="1"/>
    <col min="4867" max="4867" width="21.28515625" style="10" customWidth="1"/>
    <col min="4868" max="4868" width="20.85546875" style="10" bestFit="1" customWidth="1"/>
    <col min="4869" max="4869" width="14.85546875" style="10" bestFit="1" customWidth="1"/>
    <col min="4870" max="4870" width="14.140625" style="10" bestFit="1" customWidth="1"/>
    <col min="4871" max="4872" width="11.42578125" style="10" bestFit="1" customWidth="1"/>
    <col min="4873" max="4876" width="9.5703125" style="10" bestFit="1" customWidth="1"/>
    <col min="4877" max="4877" width="14.42578125" style="10" bestFit="1" customWidth="1"/>
    <col min="4878" max="4881" width="8.42578125" style="10" bestFit="1" customWidth="1"/>
    <col min="4882" max="4882" width="18" style="10" bestFit="1" customWidth="1"/>
    <col min="4883" max="5121" width="9.140625" style="10"/>
    <col min="5122" max="5122" width="36.5703125" style="10" bestFit="1" customWidth="1"/>
    <col min="5123" max="5123" width="21.28515625" style="10" customWidth="1"/>
    <col min="5124" max="5124" width="20.85546875" style="10" bestFit="1" customWidth="1"/>
    <col min="5125" max="5125" width="14.85546875" style="10" bestFit="1" customWidth="1"/>
    <col min="5126" max="5126" width="14.140625" style="10" bestFit="1" customWidth="1"/>
    <col min="5127" max="5128" width="11.42578125" style="10" bestFit="1" customWidth="1"/>
    <col min="5129" max="5132" width="9.5703125" style="10" bestFit="1" customWidth="1"/>
    <col min="5133" max="5133" width="14.42578125" style="10" bestFit="1" customWidth="1"/>
    <col min="5134" max="5137" width="8.42578125" style="10" bestFit="1" customWidth="1"/>
    <col min="5138" max="5138" width="18" style="10" bestFit="1" customWidth="1"/>
    <col min="5139" max="5377" width="9.140625" style="10"/>
    <col min="5378" max="5378" width="36.5703125" style="10" bestFit="1" customWidth="1"/>
    <col min="5379" max="5379" width="21.28515625" style="10" customWidth="1"/>
    <col min="5380" max="5380" width="20.85546875" style="10" bestFit="1" customWidth="1"/>
    <col min="5381" max="5381" width="14.85546875" style="10" bestFit="1" customWidth="1"/>
    <col min="5382" max="5382" width="14.140625" style="10" bestFit="1" customWidth="1"/>
    <col min="5383" max="5384" width="11.42578125" style="10" bestFit="1" customWidth="1"/>
    <col min="5385" max="5388" width="9.5703125" style="10" bestFit="1" customWidth="1"/>
    <col min="5389" max="5389" width="14.42578125" style="10" bestFit="1" customWidth="1"/>
    <col min="5390" max="5393" width="8.42578125" style="10" bestFit="1" customWidth="1"/>
    <col min="5394" max="5394" width="18" style="10" bestFit="1" customWidth="1"/>
    <col min="5395" max="5633" width="9.140625" style="10"/>
    <col min="5634" max="5634" width="36.5703125" style="10" bestFit="1" customWidth="1"/>
    <col min="5635" max="5635" width="21.28515625" style="10" customWidth="1"/>
    <col min="5636" max="5636" width="20.85546875" style="10" bestFit="1" customWidth="1"/>
    <col min="5637" max="5637" width="14.85546875" style="10" bestFit="1" customWidth="1"/>
    <col min="5638" max="5638" width="14.140625" style="10" bestFit="1" customWidth="1"/>
    <col min="5639" max="5640" width="11.42578125" style="10" bestFit="1" customWidth="1"/>
    <col min="5641" max="5644" width="9.5703125" style="10" bestFit="1" customWidth="1"/>
    <col min="5645" max="5645" width="14.42578125" style="10" bestFit="1" customWidth="1"/>
    <col min="5646" max="5649" width="8.42578125" style="10" bestFit="1" customWidth="1"/>
    <col min="5650" max="5650" width="18" style="10" bestFit="1" customWidth="1"/>
    <col min="5651" max="5889" width="9.140625" style="10"/>
    <col min="5890" max="5890" width="36.5703125" style="10" bestFit="1" customWidth="1"/>
    <col min="5891" max="5891" width="21.28515625" style="10" customWidth="1"/>
    <col min="5892" max="5892" width="20.85546875" style="10" bestFit="1" customWidth="1"/>
    <col min="5893" max="5893" width="14.85546875" style="10" bestFit="1" customWidth="1"/>
    <col min="5894" max="5894" width="14.140625" style="10" bestFit="1" customWidth="1"/>
    <col min="5895" max="5896" width="11.42578125" style="10" bestFit="1" customWidth="1"/>
    <col min="5897" max="5900" width="9.5703125" style="10" bestFit="1" customWidth="1"/>
    <col min="5901" max="5901" width="14.42578125" style="10" bestFit="1" customWidth="1"/>
    <col min="5902" max="5905" width="8.42578125" style="10" bestFit="1" customWidth="1"/>
    <col min="5906" max="5906" width="18" style="10" bestFit="1" customWidth="1"/>
    <col min="5907" max="6145" width="9.140625" style="10"/>
    <col min="6146" max="6146" width="36.5703125" style="10" bestFit="1" customWidth="1"/>
    <col min="6147" max="6147" width="21.28515625" style="10" customWidth="1"/>
    <col min="6148" max="6148" width="20.85546875" style="10" bestFit="1" customWidth="1"/>
    <col min="6149" max="6149" width="14.85546875" style="10" bestFit="1" customWidth="1"/>
    <col min="6150" max="6150" width="14.140625" style="10" bestFit="1" customWidth="1"/>
    <col min="6151" max="6152" width="11.42578125" style="10" bestFit="1" customWidth="1"/>
    <col min="6153" max="6156" width="9.5703125" style="10" bestFit="1" customWidth="1"/>
    <col min="6157" max="6157" width="14.42578125" style="10" bestFit="1" customWidth="1"/>
    <col min="6158" max="6161" width="8.42578125" style="10" bestFit="1" customWidth="1"/>
    <col min="6162" max="6162" width="18" style="10" bestFit="1" customWidth="1"/>
    <col min="6163" max="6401" width="9.140625" style="10"/>
    <col min="6402" max="6402" width="36.5703125" style="10" bestFit="1" customWidth="1"/>
    <col min="6403" max="6403" width="21.28515625" style="10" customWidth="1"/>
    <col min="6404" max="6404" width="20.85546875" style="10" bestFit="1" customWidth="1"/>
    <col min="6405" max="6405" width="14.85546875" style="10" bestFit="1" customWidth="1"/>
    <col min="6406" max="6406" width="14.140625" style="10" bestFit="1" customWidth="1"/>
    <col min="6407" max="6408" width="11.42578125" style="10" bestFit="1" customWidth="1"/>
    <col min="6409" max="6412" width="9.5703125" style="10" bestFit="1" customWidth="1"/>
    <col min="6413" max="6413" width="14.42578125" style="10" bestFit="1" customWidth="1"/>
    <col min="6414" max="6417" width="8.42578125" style="10" bestFit="1" customWidth="1"/>
    <col min="6418" max="6418" width="18" style="10" bestFit="1" customWidth="1"/>
    <col min="6419" max="6657" width="9.140625" style="10"/>
    <col min="6658" max="6658" width="36.5703125" style="10" bestFit="1" customWidth="1"/>
    <col min="6659" max="6659" width="21.28515625" style="10" customWidth="1"/>
    <col min="6660" max="6660" width="20.85546875" style="10" bestFit="1" customWidth="1"/>
    <col min="6661" max="6661" width="14.85546875" style="10" bestFit="1" customWidth="1"/>
    <col min="6662" max="6662" width="14.140625" style="10" bestFit="1" customWidth="1"/>
    <col min="6663" max="6664" width="11.42578125" style="10" bestFit="1" customWidth="1"/>
    <col min="6665" max="6668" width="9.5703125" style="10" bestFit="1" customWidth="1"/>
    <col min="6669" max="6669" width="14.42578125" style="10" bestFit="1" customWidth="1"/>
    <col min="6670" max="6673" width="8.42578125" style="10" bestFit="1" customWidth="1"/>
    <col min="6674" max="6674" width="18" style="10" bestFit="1" customWidth="1"/>
    <col min="6675" max="6913" width="9.140625" style="10"/>
    <col min="6914" max="6914" width="36.5703125" style="10" bestFit="1" customWidth="1"/>
    <col min="6915" max="6915" width="21.28515625" style="10" customWidth="1"/>
    <col min="6916" max="6916" width="20.85546875" style="10" bestFit="1" customWidth="1"/>
    <col min="6917" max="6917" width="14.85546875" style="10" bestFit="1" customWidth="1"/>
    <col min="6918" max="6918" width="14.140625" style="10" bestFit="1" customWidth="1"/>
    <col min="6919" max="6920" width="11.42578125" style="10" bestFit="1" customWidth="1"/>
    <col min="6921" max="6924" width="9.5703125" style="10" bestFit="1" customWidth="1"/>
    <col min="6925" max="6925" width="14.42578125" style="10" bestFit="1" customWidth="1"/>
    <col min="6926" max="6929" width="8.42578125" style="10" bestFit="1" customWidth="1"/>
    <col min="6930" max="6930" width="18" style="10" bestFit="1" customWidth="1"/>
    <col min="6931" max="7169" width="9.140625" style="10"/>
    <col min="7170" max="7170" width="36.5703125" style="10" bestFit="1" customWidth="1"/>
    <col min="7171" max="7171" width="21.28515625" style="10" customWidth="1"/>
    <col min="7172" max="7172" width="20.85546875" style="10" bestFit="1" customWidth="1"/>
    <col min="7173" max="7173" width="14.85546875" style="10" bestFit="1" customWidth="1"/>
    <col min="7174" max="7174" width="14.140625" style="10" bestFit="1" customWidth="1"/>
    <col min="7175" max="7176" width="11.42578125" style="10" bestFit="1" customWidth="1"/>
    <col min="7177" max="7180" width="9.5703125" style="10" bestFit="1" customWidth="1"/>
    <col min="7181" max="7181" width="14.42578125" style="10" bestFit="1" customWidth="1"/>
    <col min="7182" max="7185" width="8.42578125" style="10" bestFit="1" customWidth="1"/>
    <col min="7186" max="7186" width="18" style="10" bestFit="1" customWidth="1"/>
    <col min="7187" max="7425" width="9.140625" style="10"/>
    <col min="7426" max="7426" width="36.5703125" style="10" bestFit="1" customWidth="1"/>
    <col min="7427" max="7427" width="21.28515625" style="10" customWidth="1"/>
    <col min="7428" max="7428" width="20.85546875" style="10" bestFit="1" customWidth="1"/>
    <col min="7429" max="7429" width="14.85546875" style="10" bestFit="1" customWidth="1"/>
    <col min="7430" max="7430" width="14.140625" style="10" bestFit="1" customWidth="1"/>
    <col min="7431" max="7432" width="11.42578125" style="10" bestFit="1" customWidth="1"/>
    <col min="7433" max="7436" width="9.5703125" style="10" bestFit="1" customWidth="1"/>
    <col min="7437" max="7437" width="14.42578125" style="10" bestFit="1" customWidth="1"/>
    <col min="7438" max="7441" width="8.42578125" style="10" bestFit="1" customWidth="1"/>
    <col min="7442" max="7442" width="18" style="10" bestFit="1" customWidth="1"/>
    <col min="7443" max="7681" width="9.140625" style="10"/>
    <col min="7682" max="7682" width="36.5703125" style="10" bestFit="1" customWidth="1"/>
    <col min="7683" max="7683" width="21.28515625" style="10" customWidth="1"/>
    <col min="7684" max="7684" width="20.85546875" style="10" bestFit="1" customWidth="1"/>
    <col min="7685" max="7685" width="14.85546875" style="10" bestFit="1" customWidth="1"/>
    <col min="7686" max="7686" width="14.140625" style="10" bestFit="1" customWidth="1"/>
    <col min="7687" max="7688" width="11.42578125" style="10" bestFit="1" customWidth="1"/>
    <col min="7689" max="7692" width="9.5703125" style="10" bestFit="1" customWidth="1"/>
    <col min="7693" max="7693" width="14.42578125" style="10" bestFit="1" customWidth="1"/>
    <col min="7694" max="7697" width="8.42578125" style="10" bestFit="1" customWidth="1"/>
    <col min="7698" max="7698" width="18" style="10" bestFit="1" customWidth="1"/>
    <col min="7699" max="7937" width="9.140625" style="10"/>
    <col min="7938" max="7938" width="36.5703125" style="10" bestFit="1" customWidth="1"/>
    <col min="7939" max="7939" width="21.28515625" style="10" customWidth="1"/>
    <col min="7940" max="7940" width="20.85546875" style="10" bestFit="1" customWidth="1"/>
    <col min="7941" max="7941" width="14.85546875" style="10" bestFit="1" customWidth="1"/>
    <col min="7942" max="7942" width="14.140625" style="10" bestFit="1" customWidth="1"/>
    <col min="7943" max="7944" width="11.42578125" style="10" bestFit="1" customWidth="1"/>
    <col min="7945" max="7948" width="9.5703125" style="10" bestFit="1" customWidth="1"/>
    <col min="7949" max="7949" width="14.42578125" style="10" bestFit="1" customWidth="1"/>
    <col min="7950" max="7953" width="8.42578125" style="10" bestFit="1" customWidth="1"/>
    <col min="7954" max="7954" width="18" style="10" bestFit="1" customWidth="1"/>
    <col min="7955" max="8193" width="9.140625" style="10"/>
    <col min="8194" max="8194" width="36.5703125" style="10" bestFit="1" customWidth="1"/>
    <col min="8195" max="8195" width="21.28515625" style="10" customWidth="1"/>
    <col min="8196" max="8196" width="20.85546875" style="10" bestFit="1" customWidth="1"/>
    <col min="8197" max="8197" width="14.85546875" style="10" bestFit="1" customWidth="1"/>
    <col min="8198" max="8198" width="14.140625" style="10" bestFit="1" customWidth="1"/>
    <col min="8199" max="8200" width="11.42578125" style="10" bestFit="1" customWidth="1"/>
    <col min="8201" max="8204" width="9.5703125" style="10" bestFit="1" customWidth="1"/>
    <col min="8205" max="8205" width="14.42578125" style="10" bestFit="1" customWidth="1"/>
    <col min="8206" max="8209" width="8.42578125" style="10" bestFit="1" customWidth="1"/>
    <col min="8210" max="8210" width="18" style="10" bestFit="1" customWidth="1"/>
    <col min="8211" max="8449" width="9.140625" style="10"/>
    <col min="8450" max="8450" width="36.5703125" style="10" bestFit="1" customWidth="1"/>
    <col min="8451" max="8451" width="21.28515625" style="10" customWidth="1"/>
    <col min="8452" max="8452" width="20.85546875" style="10" bestFit="1" customWidth="1"/>
    <col min="8453" max="8453" width="14.85546875" style="10" bestFit="1" customWidth="1"/>
    <col min="8454" max="8454" width="14.140625" style="10" bestFit="1" customWidth="1"/>
    <col min="8455" max="8456" width="11.42578125" style="10" bestFit="1" customWidth="1"/>
    <col min="8457" max="8460" width="9.5703125" style="10" bestFit="1" customWidth="1"/>
    <col min="8461" max="8461" width="14.42578125" style="10" bestFit="1" customWidth="1"/>
    <col min="8462" max="8465" width="8.42578125" style="10" bestFit="1" customWidth="1"/>
    <col min="8466" max="8466" width="18" style="10" bestFit="1" customWidth="1"/>
    <col min="8467" max="8705" width="9.140625" style="10"/>
    <col min="8706" max="8706" width="36.5703125" style="10" bestFit="1" customWidth="1"/>
    <col min="8707" max="8707" width="21.28515625" style="10" customWidth="1"/>
    <col min="8708" max="8708" width="20.85546875" style="10" bestFit="1" customWidth="1"/>
    <col min="8709" max="8709" width="14.85546875" style="10" bestFit="1" customWidth="1"/>
    <col min="8710" max="8710" width="14.140625" style="10" bestFit="1" customWidth="1"/>
    <col min="8711" max="8712" width="11.42578125" style="10" bestFit="1" customWidth="1"/>
    <col min="8713" max="8716" width="9.5703125" style="10" bestFit="1" customWidth="1"/>
    <col min="8717" max="8717" width="14.42578125" style="10" bestFit="1" customWidth="1"/>
    <col min="8718" max="8721" width="8.42578125" style="10" bestFit="1" customWidth="1"/>
    <col min="8722" max="8722" width="18" style="10" bestFit="1" customWidth="1"/>
    <col min="8723" max="8961" width="9.140625" style="10"/>
    <col min="8962" max="8962" width="36.5703125" style="10" bestFit="1" customWidth="1"/>
    <col min="8963" max="8963" width="21.28515625" style="10" customWidth="1"/>
    <col min="8964" max="8964" width="20.85546875" style="10" bestFit="1" customWidth="1"/>
    <col min="8965" max="8965" width="14.85546875" style="10" bestFit="1" customWidth="1"/>
    <col min="8966" max="8966" width="14.140625" style="10" bestFit="1" customWidth="1"/>
    <col min="8967" max="8968" width="11.42578125" style="10" bestFit="1" customWidth="1"/>
    <col min="8969" max="8972" width="9.5703125" style="10" bestFit="1" customWidth="1"/>
    <col min="8973" max="8973" width="14.42578125" style="10" bestFit="1" customWidth="1"/>
    <col min="8974" max="8977" width="8.42578125" style="10" bestFit="1" customWidth="1"/>
    <col min="8978" max="8978" width="18" style="10" bestFit="1" customWidth="1"/>
    <col min="8979" max="9217" width="9.140625" style="10"/>
    <col min="9218" max="9218" width="36.5703125" style="10" bestFit="1" customWidth="1"/>
    <col min="9219" max="9219" width="21.28515625" style="10" customWidth="1"/>
    <col min="9220" max="9220" width="20.85546875" style="10" bestFit="1" customWidth="1"/>
    <col min="9221" max="9221" width="14.85546875" style="10" bestFit="1" customWidth="1"/>
    <col min="9222" max="9222" width="14.140625" style="10" bestFit="1" customWidth="1"/>
    <col min="9223" max="9224" width="11.42578125" style="10" bestFit="1" customWidth="1"/>
    <col min="9225" max="9228" width="9.5703125" style="10" bestFit="1" customWidth="1"/>
    <col min="9229" max="9229" width="14.42578125" style="10" bestFit="1" customWidth="1"/>
    <col min="9230" max="9233" width="8.42578125" style="10" bestFit="1" customWidth="1"/>
    <col min="9234" max="9234" width="18" style="10" bestFit="1" customWidth="1"/>
    <col min="9235" max="9473" width="9.140625" style="10"/>
    <col min="9474" max="9474" width="36.5703125" style="10" bestFit="1" customWidth="1"/>
    <col min="9475" max="9475" width="21.28515625" style="10" customWidth="1"/>
    <col min="9476" max="9476" width="20.85546875" style="10" bestFit="1" customWidth="1"/>
    <col min="9477" max="9477" width="14.85546875" style="10" bestFit="1" customWidth="1"/>
    <col min="9478" max="9478" width="14.140625" style="10" bestFit="1" customWidth="1"/>
    <col min="9479" max="9480" width="11.42578125" style="10" bestFit="1" customWidth="1"/>
    <col min="9481" max="9484" width="9.5703125" style="10" bestFit="1" customWidth="1"/>
    <col min="9485" max="9485" width="14.42578125" style="10" bestFit="1" customWidth="1"/>
    <col min="9486" max="9489" width="8.42578125" style="10" bestFit="1" customWidth="1"/>
    <col min="9490" max="9490" width="18" style="10" bestFit="1" customWidth="1"/>
    <col min="9491" max="9729" width="9.140625" style="10"/>
    <col min="9730" max="9730" width="36.5703125" style="10" bestFit="1" customWidth="1"/>
    <col min="9731" max="9731" width="21.28515625" style="10" customWidth="1"/>
    <col min="9732" max="9732" width="20.85546875" style="10" bestFit="1" customWidth="1"/>
    <col min="9733" max="9733" width="14.85546875" style="10" bestFit="1" customWidth="1"/>
    <col min="9734" max="9734" width="14.140625" style="10" bestFit="1" customWidth="1"/>
    <col min="9735" max="9736" width="11.42578125" style="10" bestFit="1" customWidth="1"/>
    <col min="9737" max="9740" width="9.5703125" style="10" bestFit="1" customWidth="1"/>
    <col min="9741" max="9741" width="14.42578125" style="10" bestFit="1" customWidth="1"/>
    <col min="9742" max="9745" width="8.42578125" style="10" bestFit="1" customWidth="1"/>
    <col min="9746" max="9746" width="18" style="10" bestFit="1" customWidth="1"/>
    <col min="9747" max="9985" width="9.140625" style="10"/>
    <col min="9986" max="9986" width="36.5703125" style="10" bestFit="1" customWidth="1"/>
    <col min="9987" max="9987" width="21.28515625" style="10" customWidth="1"/>
    <col min="9988" max="9988" width="20.85546875" style="10" bestFit="1" customWidth="1"/>
    <col min="9989" max="9989" width="14.85546875" style="10" bestFit="1" customWidth="1"/>
    <col min="9990" max="9990" width="14.140625" style="10" bestFit="1" customWidth="1"/>
    <col min="9991" max="9992" width="11.42578125" style="10" bestFit="1" customWidth="1"/>
    <col min="9993" max="9996" width="9.5703125" style="10" bestFit="1" customWidth="1"/>
    <col min="9997" max="9997" width="14.42578125" style="10" bestFit="1" customWidth="1"/>
    <col min="9998" max="10001" width="8.42578125" style="10" bestFit="1" customWidth="1"/>
    <col min="10002" max="10002" width="18" style="10" bestFit="1" customWidth="1"/>
    <col min="10003" max="10241" width="9.140625" style="10"/>
    <col min="10242" max="10242" width="36.5703125" style="10" bestFit="1" customWidth="1"/>
    <col min="10243" max="10243" width="21.28515625" style="10" customWidth="1"/>
    <col min="10244" max="10244" width="20.85546875" style="10" bestFit="1" customWidth="1"/>
    <col min="10245" max="10245" width="14.85546875" style="10" bestFit="1" customWidth="1"/>
    <col min="10246" max="10246" width="14.140625" style="10" bestFit="1" customWidth="1"/>
    <col min="10247" max="10248" width="11.42578125" style="10" bestFit="1" customWidth="1"/>
    <col min="10249" max="10252" width="9.5703125" style="10" bestFit="1" customWidth="1"/>
    <col min="10253" max="10253" width="14.42578125" style="10" bestFit="1" customWidth="1"/>
    <col min="10254" max="10257" width="8.42578125" style="10" bestFit="1" customWidth="1"/>
    <col min="10258" max="10258" width="18" style="10" bestFit="1" customWidth="1"/>
    <col min="10259" max="10497" width="9.140625" style="10"/>
    <col min="10498" max="10498" width="36.5703125" style="10" bestFit="1" customWidth="1"/>
    <col min="10499" max="10499" width="21.28515625" style="10" customWidth="1"/>
    <col min="10500" max="10500" width="20.85546875" style="10" bestFit="1" customWidth="1"/>
    <col min="10501" max="10501" width="14.85546875" style="10" bestFit="1" customWidth="1"/>
    <col min="10502" max="10502" width="14.140625" style="10" bestFit="1" customWidth="1"/>
    <col min="10503" max="10504" width="11.42578125" style="10" bestFit="1" customWidth="1"/>
    <col min="10505" max="10508" width="9.5703125" style="10" bestFit="1" customWidth="1"/>
    <col min="10509" max="10509" width="14.42578125" style="10" bestFit="1" customWidth="1"/>
    <col min="10510" max="10513" width="8.42578125" style="10" bestFit="1" customWidth="1"/>
    <col min="10514" max="10514" width="18" style="10" bestFit="1" customWidth="1"/>
    <col min="10515" max="10753" width="9.140625" style="10"/>
    <col min="10754" max="10754" width="36.5703125" style="10" bestFit="1" customWidth="1"/>
    <col min="10755" max="10755" width="21.28515625" style="10" customWidth="1"/>
    <col min="10756" max="10756" width="20.85546875" style="10" bestFit="1" customWidth="1"/>
    <col min="10757" max="10757" width="14.85546875" style="10" bestFit="1" customWidth="1"/>
    <col min="10758" max="10758" width="14.140625" style="10" bestFit="1" customWidth="1"/>
    <col min="10759" max="10760" width="11.42578125" style="10" bestFit="1" customWidth="1"/>
    <col min="10761" max="10764" width="9.5703125" style="10" bestFit="1" customWidth="1"/>
    <col min="10765" max="10765" width="14.42578125" style="10" bestFit="1" customWidth="1"/>
    <col min="10766" max="10769" width="8.42578125" style="10" bestFit="1" customWidth="1"/>
    <col min="10770" max="10770" width="18" style="10" bestFit="1" customWidth="1"/>
    <col min="10771" max="11009" width="9.140625" style="10"/>
    <col min="11010" max="11010" width="36.5703125" style="10" bestFit="1" customWidth="1"/>
    <col min="11011" max="11011" width="21.28515625" style="10" customWidth="1"/>
    <col min="11012" max="11012" width="20.85546875" style="10" bestFit="1" customWidth="1"/>
    <col min="11013" max="11013" width="14.85546875" style="10" bestFit="1" customWidth="1"/>
    <col min="11014" max="11014" width="14.140625" style="10" bestFit="1" customWidth="1"/>
    <col min="11015" max="11016" width="11.42578125" style="10" bestFit="1" customWidth="1"/>
    <col min="11017" max="11020" width="9.5703125" style="10" bestFit="1" customWidth="1"/>
    <col min="11021" max="11021" width="14.42578125" style="10" bestFit="1" customWidth="1"/>
    <col min="11022" max="11025" width="8.42578125" style="10" bestFit="1" customWidth="1"/>
    <col min="11026" max="11026" width="18" style="10" bestFit="1" customWidth="1"/>
    <col min="11027" max="11265" width="9.140625" style="10"/>
    <col min="11266" max="11266" width="36.5703125" style="10" bestFit="1" customWidth="1"/>
    <col min="11267" max="11267" width="21.28515625" style="10" customWidth="1"/>
    <col min="11268" max="11268" width="20.85546875" style="10" bestFit="1" customWidth="1"/>
    <col min="11269" max="11269" width="14.85546875" style="10" bestFit="1" customWidth="1"/>
    <col min="11270" max="11270" width="14.140625" style="10" bestFit="1" customWidth="1"/>
    <col min="11271" max="11272" width="11.42578125" style="10" bestFit="1" customWidth="1"/>
    <col min="11273" max="11276" width="9.5703125" style="10" bestFit="1" customWidth="1"/>
    <col min="11277" max="11277" width="14.42578125" style="10" bestFit="1" customWidth="1"/>
    <col min="11278" max="11281" width="8.42578125" style="10" bestFit="1" customWidth="1"/>
    <col min="11282" max="11282" width="18" style="10" bestFit="1" customWidth="1"/>
    <col min="11283" max="11521" width="9.140625" style="10"/>
    <col min="11522" max="11522" width="36.5703125" style="10" bestFit="1" customWidth="1"/>
    <col min="11523" max="11523" width="21.28515625" style="10" customWidth="1"/>
    <col min="11524" max="11524" width="20.85546875" style="10" bestFit="1" customWidth="1"/>
    <col min="11525" max="11525" width="14.85546875" style="10" bestFit="1" customWidth="1"/>
    <col min="11526" max="11526" width="14.140625" style="10" bestFit="1" customWidth="1"/>
    <col min="11527" max="11528" width="11.42578125" style="10" bestFit="1" customWidth="1"/>
    <col min="11529" max="11532" width="9.5703125" style="10" bestFit="1" customWidth="1"/>
    <col min="11533" max="11533" width="14.42578125" style="10" bestFit="1" customWidth="1"/>
    <col min="11534" max="11537" width="8.42578125" style="10" bestFit="1" customWidth="1"/>
    <col min="11538" max="11538" width="18" style="10" bestFit="1" customWidth="1"/>
    <col min="11539" max="11777" width="9.140625" style="10"/>
    <col min="11778" max="11778" width="36.5703125" style="10" bestFit="1" customWidth="1"/>
    <col min="11779" max="11779" width="21.28515625" style="10" customWidth="1"/>
    <col min="11780" max="11780" width="20.85546875" style="10" bestFit="1" customWidth="1"/>
    <col min="11781" max="11781" width="14.85546875" style="10" bestFit="1" customWidth="1"/>
    <col min="11782" max="11782" width="14.140625" style="10" bestFit="1" customWidth="1"/>
    <col min="11783" max="11784" width="11.42578125" style="10" bestFit="1" customWidth="1"/>
    <col min="11785" max="11788" width="9.5703125" style="10" bestFit="1" customWidth="1"/>
    <col min="11789" max="11789" width="14.42578125" style="10" bestFit="1" customWidth="1"/>
    <col min="11790" max="11793" width="8.42578125" style="10" bestFit="1" customWidth="1"/>
    <col min="11794" max="11794" width="18" style="10" bestFit="1" customWidth="1"/>
    <col min="11795" max="12033" width="9.140625" style="10"/>
    <col min="12034" max="12034" width="36.5703125" style="10" bestFit="1" customWidth="1"/>
    <col min="12035" max="12035" width="21.28515625" style="10" customWidth="1"/>
    <col min="12036" max="12036" width="20.85546875" style="10" bestFit="1" customWidth="1"/>
    <col min="12037" max="12037" width="14.85546875" style="10" bestFit="1" customWidth="1"/>
    <col min="12038" max="12038" width="14.140625" style="10" bestFit="1" customWidth="1"/>
    <col min="12039" max="12040" width="11.42578125" style="10" bestFit="1" customWidth="1"/>
    <col min="12041" max="12044" width="9.5703125" style="10" bestFit="1" customWidth="1"/>
    <col min="12045" max="12045" width="14.42578125" style="10" bestFit="1" customWidth="1"/>
    <col min="12046" max="12049" width="8.42578125" style="10" bestFit="1" customWidth="1"/>
    <col min="12050" max="12050" width="18" style="10" bestFit="1" customWidth="1"/>
    <col min="12051" max="12289" width="9.140625" style="10"/>
    <col min="12290" max="12290" width="36.5703125" style="10" bestFit="1" customWidth="1"/>
    <col min="12291" max="12291" width="21.28515625" style="10" customWidth="1"/>
    <col min="12292" max="12292" width="20.85546875" style="10" bestFit="1" customWidth="1"/>
    <col min="12293" max="12293" width="14.85546875" style="10" bestFit="1" customWidth="1"/>
    <col min="12294" max="12294" width="14.140625" style="10" bestFit="1" customWidth="1"/>
    <col min="12295" max="12296" width="11.42578125" style="10" bestFit="1" customWidth="1"/>
    <col min="12297" max="12300" width="9.5703125" style="10" bestFit="1" customWidth="1"/>
    <col min="12301" max="12301" width="14.42578125" style="10" bestFit="1" customWidth="1"/>
    <col min="12302" max="12305" width="8.42578125" style="10" bestFit="1" customWidth="1"/>
    <col min="12306" max="12306" width="18" style="10" bestFit="1" customWidth="1"/>
    <col min="12307" max="12545" width="9.140625" style="10"/>
    <col min="12546" max="12546" width="36.5703125" style="10" bestFit="1" customWidth="1"/>
    <col min="12547" max="12547" width="21.28515625" style="10" customWidth="1"/>
    <col min="12548" max="12548" width="20.85546875" style="10" bestFit="1" customWidth="1"/>
    <col min="12549" max="12549" width="14.85546875" style="10" bestFit="1" customWidth="1"/>
    <col min="12550" max="12550" width="14.140625" style="10" bestFit="1" customWidth="1"/>
    <col min="12551" max="12552" width="11.42578125" style="10" bestFit="1" customWidth="1"/>
    <col min="12553" max="12556" width="9.5703125" style="10" bestFit="1" customWidth="1"/>
    <col min="12557" max="12557" width="14.42578125" style="10" bestFit="1" customWidth="1"/>
    <col min="12558" max="12561" width="8.42578125" style="10" bestFit="1" customWidth="1"/>
    <col min="12562" max="12562" width="18" style="10" bestFit="1" customWidth="1"/>
    <col min="12563" max="12801" width="9.140625" style="10"/>
    <col min="12802" max="12802" width="36.5703125" style="10" bestFit="1" customWidth="1"/>
    <col min="12803" max="12803" width="21.28515625" style="10" customWidth="1"/>
    <col min="12804" max="12804" width="20.85546875" style="10" bestFit="1" customWidth="1"/>
    <col min="12805" max="12805" width="14.85546875" style="10" bestFit="1" customWidth="1"/>
    <col min="12806" max="12806" width="14.140625" style="10" bestFit="1" customWidth="1"/>
    <col min="12807" max="12808" width="11.42578125" style="10" bestFit="1" customWidth="1"/>
    <col min="12809" max="12812" width="9.5703125" style="10" bestFit="1" customWidth="1"/>
    <col min="12813" max="12813" width="14.42578125" style="10" bestFit="1" customWidth="1"/>
    <col min="12814" max="12817" width="8.42578125" style="10" bestFit="1" customWidth="1"/>
    <col min="12818" max="12818" width="18" style="10" bestFit="1" customWidth="1"/>
    <col min="12819" max="13057" width="9.140625" style="10"/>
    <col min="13058" max="13058" width="36.5703125" style="10" bestFit="1" customWidth="1"/>
    <col min="13059" max="13059" width="21.28515625" style="10" customWidth="1"/>
    <col min="13060" max="13060" width="20.85546875" style="10" bestFit="1" customWidth="1"/>
    <col min="13061" max="13061" width="14.85546875" style="10" bestFit="1" customWidth="1"/>
    <col min="13062" max="13062" width="14.140625" style="10" bestFit="1" customWidth="1"/>
    <col min="13063" max="13064" width="11.42578125" style="10" bestFit="1" customWidth="1"/>
    <col min="13065" max="13068" width="9.5703125" style="10" bestFit="1" customWidth="1"/>
    <col min="13069" max="13069" width="14.42578125" style="10" bestFit="1" customWidth="1"/>
    <col min="13070" max="13073" width="8.42578125" style="10" bestFit="1" customWidth="1"/>
    <col min="13074" max="13074" width="18" style="10" bestFit="1" customWidth="1"/>
    <col min="13075" max="13313" width="9.140625" style="10"/>
    <col min="13314" max="13314" width="36.5703125" style="10" bestFit="1" customWidth="1"/>
    <col min="13315" max="13315" width="21.28515625" style="10" customWidth="1"/>
    <col min="13316" max="13316" width="20.85546875" style="10" bestFit="1" customWidth="1"/>
    <col min="13317" max="13317" width="14.85546875" style="10" bestFit="1" customWidth="1"/>
    <col min="13318" max="13318" width="14.140625" style="10" bestFit="1" customWidth="1"/>
    <col min="13319" max="13320" width="11.42578125" style="10" bestFit="1" customWidth="1"/>
    <col min="13321" max="13324" width="9.5703125" style="10" bestFit="1" customWidth="1"/>
    <col min="13325" max="13325" width="14.42578125" style="10" bestFit="1" customWidth="1"/>
    <col min="13326" max="13329" width="8.42578125" style="10" bestFit="1" customWidth="1"/>
    <col min="13330" max="13330" width="18" style="10" bestFit="1" customWidth="1"/>
    <col min="13331" max="13569" width="9.140625" style="10"/>
    <col min="13570" max="13570" width="36.5703125" style="10" bestFit="1" customWidth="1"/>
    <col min="13571" max="13571" width="21.28515625" style="10" customWidth="1"/>
    <col min="13572" max="13572" width="20.85546875" style="10" bestFit="1" customWidth="1"/>
    <col min="13573" max="13573" width="14.85546875" style="10" bestFit="1" customWidth="1"/>
    <col min="13574" max="13574" width="14.140625" style="10" bestFit="1" customWidth="1"/>
    <col min="13575" max="13576" width="11.42578125" style="10" bestFit="1" customWidth="1"/>
    <col min="13577" max="13580" width="9.5703125" style="10" bestFit="1" customWidth="1"/>
    <col min="13581" max="13581" width="14.42578125" style="10" bestFit="1" customWidth="1"/>
    <col min="13582" max="13585" width="8.42578125" style="10" bestFit="1" customWidth="1"/>
    <col min="13586" max="13586" width="18" style="10" bestFit="1" customWidth="1"/>
    <col min="13587" max="13825" width="9.140625" style="10"/>
    <col min="13826" max="13826" width="36.5703125" style="10" bestFit="1" customWidth="1"/>
    <col min="13827" max="13827" width="21.28515625" style="10" customWidth="1"/>
    <col min="13828" max="13828" width="20.85546875" style="10" bestFit="1" customWidth="1"/>
    <col min="13829" max="13829" width="14.85546875" style="10" bestFit="1" customWidth="1"/>
    <col min="13830" max="13830" width="14.140625" style="10" bestFit="1" customWidth="1"/>
    <col min="13831" max="13832" width="11.42578125" style="10" bestFit="1" customWidth="1"/>
    <col min="13833" max="13836" width="9.5703125" style="10" bestFit="1" customWidth="1"/>
    <col min="13837" max="13837" width="14.42578125" style="10" bestFit="1" customWidth="1"/>
    <col min="13838" max="13841" width="8.42578125" style="10" bestFit="1" customWidth="1"/>
    <col min="13842" max="13842" width="18" style="10" bestFit="1" customWidth="1"/>
    <col min="13843" max="14081" width="9.140625" style="10"/>
    <col min="14082" max="14082" width="36.5703125" style="10" bestFit="1" customWidth="1"/>
    <col min="14083" max="14083" width="21.28515625" style="10" customWidth="1"/>
    <col min="14084" max="14084" width="20.85546875" style="10" bestFit="1" customWidth="1"/>
    <col min="14085" max="14085" width="14.85546875" style="10" bestFit="1" customWidth="1"/>
    <col min="14086" max="14086" width="14.140625" style="10" bestFit="1" customWidth="1"/>
    <col min="14087" max="14088" width="11.42578125" style="10" bestFit="1" customWidth="1"/>
    <col min="14089" max="14092" width="9.5703125" style="10" bestFit="1" customWidth="1"/>
    <col min="14093" max="14093" width="14.42578125" style="10" bestFit="1" customWidth="1"/>
    <col min="14094" max="14097" width="8.42578125" style="10" bestFit="1" customWidth="1"/>
    <col min="14098" max="14098" width="18" style="10" bestFit="1" customWidth="1"/>
    <col min="14099" max="14337" width="9.140625" style="10"/>
    <col min="14338" max="14338" width="36.5703125" style="10" bestFit="1" customWidth="1"/>
    <col min="14339" max="14339" width="21.28515625" style="10" customWidth="1"/>
    <col min="14340" max="14340" width="20.85546875" style="10" bestFit="1" customWidth="1"/>
    <col min="14341" max="14341" width="14.85546875" style="10" bestFit="1" customWidth="1"/>
    <col min="14342" max="14342" width="14.140625" style="10" bestFit="1" customWidth="1"/>
    <col min="14343" max="14344" width="11.42578125" style="10" bestFit="1" customWidth="1"/>
    <col min="14345" max="14348" width="9.5703125" style="10" bestFit="1" customWidth="1"/>
    <col min="14349" max="14349" width="14.42578125" style="10" bestFit="1" customWidth="1"/>
    <col min="14350" max="14353" width="8.42578125" style="10" bestFit="1" customWidth="1"/>
    <col min="14354" max="14354" width="18" style="10" bestFit="1" customWidth="1"/>
    <col min="14355" max="14593" width="9.140625" style="10"/>
    <col min="14594" max="14594" width="36.5703125" style="10" bestFit="1" customWidth="1"/>
    <col min="14595" max="14595" width="21.28515625" style="10" customWidth="1"/>
    <col min="14596" max="14596" width="20.85546875" style="10" bestFit="1" customWidth="1"/>
    <col min="14597" max="14597" width="14.85546875" style="10" bestFit="1" customWidth="1"/>
    <col min="14598" max="14598" width="14.140625" style="10" bestFit="1" customWidth="1"/>
    <col min="14599" max="14600" width="11.42578125" style="10" bestFit="1" customWidth="1"/>
    <col min="14601" max="14604" width="9.5703125" style="10" bestFit="1" customWidth="1"/>
    <col min="14605" max="14605" width="14.42578125" style="10" bestFit="1" customWidth="1"/>
    <col min="14606" max="14609" width="8.42578125" style="10" bestFit="1" customWidth="1"/>
    <col min="14610" max="14610" width="18" style="10" bestFit="1" customWidth="1"/>
    <col min="14611" max="14849" width="9.140625" style="10"/>
    <col min="14850" max="14850" width="36.5703125" style="10" bestFit="1" customWidth="1"/>
    <col min="14851" max="14851" width="21.28515625" style="10" customWidth="1"/>
    <col min="14852" max="14852" width="20.85546875" style="10" bestFit="1" customWidth="1"/>
    <col min="14853" max="14853" width="14.85546875" style="10" bestFit="1" customWidth="1"/>
    <col min="14854" max="14854" width="14.140625" style="10" bestFit="1" customWidth="1"/>
    <col min="14855" max="14856" width="11.42578125" style="10" bestFit="1" customWidth="1"/>
    <col min="14857" max="14860" width="9.5703125" style="10" bestFit="1" customWidth="1"/>
    <col min="14861" max="14861" width="14.42578125" style="10" bestFit="1" customWidth="1"/>
    <col min="14862" max="14865" width="8.42578125" style="10" bestFit="1" customWidth="1"/>
    <col min="14866" max="14866" width="18" style="10" bestFit="1" customWidth="1"/>
    <col min="14867" max="15105" width="9.140625" style="10"/>
    <col min="15106" max="15106" width="36.5703125" style="10" bestFit="1" customWidth="1"/>
    <col min="15107" max="15107" width="21.28515625" style="10" customWidth="1"/>
    <col min="15108" max="15108" width="20.85546875" style="10" bestFit="1" customWidth="1"/>
    <col min="15109" max="15109" width="14.85546875" style="10" bestFit="1" customWidth="1"/>
    <col min="15110" max="15110" width="14.140625" style="10" bestFit="1" customWidth="1"/>
    <col min="15111" max="15112" width="11.42578125" style="10" bestFit="1" customWidth="1"/>
    <col min="15113" max="15116" width="9.5703125" style="10" bestFit="1" customWidth="1"/>
    <col min="15117" max="15117" width="14.42578125" style="10" bestFit="1" customWidth="1"/>
    <col min="15118" max="15121" width="8.42578125" style="10" bestFit="1" customWidth="1"/>
    <col min="15122" max="15122" width="18" style="10" bestFit="1" customWidth="1"/>
    <col min="15123" max="15361" width="9.140625" style="10"/>
    <col min="15362" max="15362" width="36.5703125" style="10" bestFit="1" customWidth="1"/>
    <col min="15363" max="15363" width="21.28515625" style="10" customWidth="1"/>
    <col min="15364" max="15364" width="20.85546875" style="10" bestFit="1" customWidth="1"/>
    <col min="15365" max="15365" width="14.85546875" style="10" bestFit="1" customWidth="1"/>
    <col min="15366" max="15366" width="14.140625" style="10" bestFit="1" customWidth="1"/>
    <col min="15367" max="15368" width="11.42578125" style="10" bestFit="1" customWidth="1"/>
    <col min="15369" max="15372" width="9.5703125" style="10" bestFit="1" customWidth="1"/>
    <col min="15373" max="15373" width="14.42578125" style="10" bestFit="1" customWidth="1"/>
    <col min="15374" max="15377" width="8.42578125" style="10" bestFit="1" customWidth="1"/>
    <col min="15378" max="15378" width="18" style="10" bestFit="1" customWidth="1"/>
    <col min="15379" max="15617" width="9.140625" style="10"/>
    <col min="15618" max="15618" width="36.5703125" style="10" bestFit="1" customWidth="1"/>
    <col min="15619" max="15619" width="21.28515625" style="10" customWidth="1"/>
    <col min="15620" max="15620" width="20.85546875" style="10" bestFit="1" customWidth="1"/>
    <col min="15621" max="15621" width="14.85546875" style="10" bestFit="1" customWidth="1"/>
    <col min="15622" max="15622" width="14.140625" style="10" bestFit="1" customWidth="1"/>
    <col min="15623" max="15624" width="11.42578125" style="10" bestFit="1" customWidth="1"/>
    <col min="15625" max="15628" width="9.5703125" style="10" bestFit="1" customWidth="1"/>
    <col min="15629" max="15629" width="14.42578125" style="10" bestFit="1" customWidth="1"/>
    <col min="15630" max="15633" width="8.42578125" style="10" bestFit="1" customWidth="1"/>
    <col min="15634" max="15634" width="18" style="10" bestFit="1" customWidth="1"/>
    <col min="15635" max="15873" width="9.140625" style="10"/>
    <col min="15874" max="15874" width="36.5703125" style="10" bestFit="1" customWidth="1"/>
    <col min="15875" max="15875" width="21.28515625" style="10" customWidth="1"/>
    <col min="15876" max="15876" width="20.85546875" style="10" bestFit="1" customWidth="1"/>
    <col min="15877" max="15877" width="14.85546875" style="10" bestFit="1" customWidth="1"/>
    <col min="15878" max="15878" width="14.140625" style="10" bestFit="1" customWidth="1"/>
    <col min="15879" max="15880" width="11.42578125" style="10" bestFit="1" customWidth="1"/>
    <col min="15881" max="15884" width="9.5703125" style="10" bestFit="1" customWidth="1"/>
    <col min="15885" max="15885" width="14.42578125" style="10" bestFit="1" customWidth="1"/>
    <col min="15886" max="15889" width="8.42578125" style="10" bestFit="1" customWidth="1"/>
    <col min="15890" max="15890" width="18" style="10" bestFit="1" customWidth="1"/>
    <col min="15891" max="16129" width="9.140625" style="10"/>
    <col min="16130" max="16130" width="36.5703125" style="10" bestFit="1" customWidth="1"/>
    <col min="16131" max="16131" width="21.28515625" style="10" customWidth="1"/>
    <col min="16132" max="16132" width="20.85546875" style="10" bestFit="1" customWidth="1"/>
    <col min="16133" max="16133" width="14.85546875" style="10" bestFit="1" customWidth="1"/>
    <col min="16134" max="16134" width="14.140625" style="10" bestFit="1" customWidth="1"/>
    <col min="16135" max="16136" width="11.42578125" style="10" bestFit="1" customWidth="1"/>
    <col min="16137" max="16140" width="9.5703125" style="10" bestFit="1" customWidth="1"/>
    <col min="16141" max="16141" width="14.42578125" style="10" bestFit="1" customWidth="1"/>
    <col min="16142" max="16145" width="8.42578125" style="10" bestFit="1" customWidth="1"/>
    <col min="16146" max="16146" width="18" style="10" bestFit="1" customWidth="1"/>
    <col min="16147" max="16384" width="9.140625" style="10"/>
  </cols>
  <sheetData>
    <row r="1" spans="1:21" ht="18" customHeight="1" x14ac:dyDescent="0.2">
      <c r="B1" s="66" t="s">
        <v>162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1" ht="18" customHeight="1" x14ac:dyDescent="0.2"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1" ht="18" customHeight="1" x14ac:dyDescent="0.2">
      <c r="B3" s="45" t="s">
        <v>49</v>
      </c>
      <c r="C3" s="65" t="s">
        <v>50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1" ht="18" customHeight="1" x14ac:dyDescent="0.2">
      <c r="B4" s="45" t="s">
        <v>51</v>
      </c>
      <c r="C4" s="65" t="s">
        <v>52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21" ht="18" customHeight="1" x14ac:dyDescent="0.2">
      <c r="B5" s="45" t="s">
        <v>53</v>
      </c>
      <c r="C5" s="65" t="s">
        <v>135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21" ht="18" customHeight="1" x14ac:dyDescent="0.2">
      <c r="B6" s="45" t="s">
        <v>54</v>
      </c>
      <c r="C6" s="88" t="s">
        <v>150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21" ht="18" customHeight="1" x14ac:dyDescent="0.2">
      <c r="B7" s="45" t="s">
        <v>55</v>
      </c>
      <c r="C7" s="65" t="s">
        <v>56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21" ht="44.25" customHeight="1" x14ac:dyDescent="0.2">
      <c r="B8" s="67" t="s">
        <v>0</v>
      </c>
      <c r="C8" s="67"/>
      <c r="D8" s="68" t="s">
        <v>1</v>
      </c>
      <c r="E8" s="67" t="s">
        <v>57</v>
      </c>
      <c r="F8" s="67"/>
      <c r="G8" s="67"/>
      <c r="H8" s="69" t="s">
        <v>126</v>
      </c>
      <c r="I8" s="72" t="s">
        <v>128</v>
      </c>
      <c r="J8" s="73"/>
      <c r="K8" s="73"/>
      <c r="L8" s="74"/>
      <c r="M8" s="11"/>
      <c r="N8" s="72" t="s">
        <v>129</v>
      </c>
      <c r="O8" s="73"/>
      <c r="P8" s="73"/>
      <c r="Q8" s="74"/>
      <c r="R8" s="11"/>
      <c r="S8" s="89" t="s">
        <v>164</v>
      </c>
      <c r="T8" s="90" t="s">
        <v>165</v>
      </c>
    </row>
    <row r="9" spans="1:21" ht="18" customHeight="1" x14ac:dyDescent="0.2">
      <c r="B9" s="67"/>
      <c r="C9" s="67"/>
      <c r="D9" s="68"/>
      <c r="E9" s="46" t="s">
        <v>58</v>
      </c>
      <c r="F9" s="46" t="s">
        <v>59</v>
      </c>
      <c r="G9" s="67" t="s">
        <v>2</v>
      </c>
      <c r="H9" s="70"/>
      <c r="I9" s="75"/>
      <c r="J9" s="76"/>
      <c r="K9" s="76"/>
      <c r="L9" s="77"/>
      <c r="M9" s="11"/>
      <c r="N9" s="75"/>
      <c r="O9" s="76"/>
      <c r="P9" s="76"/>
      <c r="Q9" s="77"/>
      <c r="R9" s="11"/>
      <c r="S9" s="89"/>
      <c r="T9" s="90"/>
    </row>
    <row r="10" spans="1:21" ht="30.75" customHeight="1" x14ac:dyDescent="0.2">
      <c r="B10" s="67"/>
      <c r="C10" s="67"/>
      <c r="D10" s="68"/>
      <c r="E10" s="46" t="s">
        <v>60</v>
      </c>
      <c r="F10" s="46" t="s">
        <v>61</v>
      </c>
      <c r="G10" s="67"/>
      <c r="H10" s="71"/>
      <c r="I10" s="46" t="s">
        <v>66</v>
      </c>
      <c r="J10" s="46" t="s">
        <v>62</v>
      </c>
      <c r="K10" s="46" t="s">
        <v>63</v>
      </c>
      <c r="L10" s="46" t="s">
        <v>64</v>
      </c>
      <c r="M10" s="46" t="s">
        <v>65</v>
      </c>
      <c r="N10" s="46" t="s">
        <v>66</v>
      </c>
      <c r="O10" s="46" t="s">
        <v>62</v>
      </c>
      <c r="P10" s="46" t="s">
        <v>63</v>
      </c>
      <c r="Q10" s="46" t="s">
        <v>64</v>
      </c>
      <c r="R10" s="12" t="s">
        <v>65</v>
      </c>
      <c r="S10" s="53"/>
      <c r="T10" s="59"/>
    </row>
    <row r="11" spans="1:21" ht="26.25" hidden="1" customHeight="1" x14ac:dyDescent="0.2">
      <c r="B11" s="67">
        <v>1</v>
      </c>
      <c r="C11" s="67"/>
      <c r="D11" s="47">
        <v>2</v>
      </c>
      <c r="E11" s="46">
        <v>3</v>
      </c>
      <c r="F11" s="46">
        <v>4</v>
      </c>
      <c r="G11" s="46" t="s">
        <v>67</v>
      </c>
      <c r="H11" s="13" t="s">
        <v>68</v>
      </c>
      <c r="I11" s="46">
        <v>7</v>
      </c>
      <c r="J11" s="46">
        <v>8</v>
      </c>
      <c r="K11" s="46">
        <v>9</v>
      </c>
      <c r="L11" s="46">
        <v>10</v>
      </c>
      <c r="M11" s="46" t="s">
        <v>69</v>
      </c>
      <c r="N11" s="46">
        <v>12</v>
      </c>
      <c r="O11" s="46">
        <v>13</v>
      </c>
      <c r="P11" s="46">
        <v>14</v>
      </c>
      <c r="Q11" s="46">
        <v>15</v>
      </c>
      <c r="R11" s="12" t="s">
        <v>70</v>
      </c>
      <c r="S11" s="53"/>
      <c r="T11" s="59"/>
    </row>
    <row r="12" spans="1:21" s="16" customFormat="1" ht="18" customHeight="1" thickBot="1" x14ac:dyDescent="0.4">
      <c r="B12" s="79" t="s">
        <v>71</v>
      </c>
      <c r="C12" s="79"/>
      <c r="D12" s="14"/>
      <c r="E12" s="1">
        <f t="shared" ref="E12:L12" si="0">E13+E50+E75+E82</f>
        <v>42516.252840000001</v>
      </c>
      <c r="F12" s="1">
        <f t="shared" si="0"/>
        <v>13187.45541</v>
      </c>
      <c r="G12" s="1">
        <f t="shared" si="0"/>
        <v>55703.708250000003</v>
      </c>
      <c r="H12" s="1">
        <f t="shared" si="0"/>
        <v>49590</v>
      </c>
      <c r="I12" s="1">
        <f t="shared" si="0"/>
        <v>11100.84</v>
      </c>
      <c r="J12" s="1">
        <f t="shared" si="0"/>
        <v>13907.92</v>
      </c>
      <c r="K12" s="1">
        <f t="shared" si="0"/>
        <v>11443.06</v>
      </c>
      <c r="L12" s="1">
        <f t="shared" si="0"/>
        <v>13138.18</v>
      </c>
      <c r="M12" s="1">
        <f t="shared" ref="M12:M17" si="1">SUM(I12:L12)</f>
        <v>49590</v>
      </c>
      <c r="N12" s="1">
        <f>N13+N50+N75+N82</f>
        <v>0</v>
      </c>
      <c r="O12" s="1">
        <f>O13+O50+O75+O82</f>
        <v>0</v>
      </c>
      <c r="P12" s="1">
        <f>P13+P50+P75+P82</f>
        <v>0</v>
      </c>
      <c r="Q12" s="1">
        <f>Q13+Q50+Q75+Q82</f>
        <v>0</v>
      </c>
      <c r="R12" s="1">
        <f>SUM(N12:Q12)</f>
        <v>0</v>
      </c>
      <c r="S12" s="54"/>
      <c r="T12" s="60"/>
    </row>
    <row r="13" spans="1:21" s="16" customFormat="1" ht="39.75" customHeight="1" thickTop="1" x14ac:dyDescent="0.25">
      <c r="B13" s="79" t="s">
        <v>3</v>
      </c>
      <c r="C13" s="79"/>
      <c r="D13" s="14">
        <v>101101</v>
      </c>
      <c r="E13" s="18">
        <f t="shared" ref="E13:L13" si="2">E14+E23+E34</f>
        <v>39204.657670000001</v>
      </c>
      <c r="F13" s="18">
        <f t="shared" si="2"/>
        <v>11858.75633</v>
      </c>
      <c r="G13" s="18">
        <f t="shared" si="2"/>
        <v>51063.414000000004</v>
      </c>
      <c r="H13" s="18">
        <f t="shared" si="2"/>
        <v>46879</v>
      </c>
      <c r="I13" s="18">
        <f t="shared" si="2"/>
        <v>10423.09</v>
      </c>
      <c r="J13" s="18">
        <f t="shared" si="2"/>
        <v>13230.17</v>
      </c>
      <c r="K13" s="18">
        <f t="shared" si="2"/>
        <v>10765.31</v>
      </c>
      <c r="L13" s="18">
        <f t="shared" si="2"/>
        <v>12460.43</v>
      </c>
      <c r="M13" s="18">
        <f t="shared" si="1"/>
        <v>46879</v>
      </c>
      <c r="N13" s="18">
        <f>N14+N23+N34</f>
        <v>0</v>
      </c>
      <c r="O13" s="18">
        <f>O14+O23+O34</f>
        <v>0</v>
      </c>
      <c r="P13" s="18">
        <f>P14+P23+P34</f>
        <v>0</v>
      </c>
      <c r="Q13" s="18">
        <f>Q14+Q23+Q34</f>
        <v>0</v>
      </c>
      <c r="R13" s="18">
        <f>SUM(N13:Q13)</f>
        <v>0</v>
      </c>
      <c r="S13" s="55"/>
      <c r="T13" s="60"/>
    </row>
    <row r="14" spans="1:21" s="16" customFormat="1" ht="23.25" customHeight="1" x14ac:dyDescent="0.25">
      <c r="B14" s="80" t="s">
        <v>31</v>
      </c>
      <c r="C14" s="80"/>
      <c r="D14" s="14">
        <v>100000000000000</v>
      </c>
      <c r="E14" s="3">
        <f t="shared" ref="E14:L14" si="3">E15+E18+E21</f>
        <v>6489.7057599999998</v>
      </c>
      <c r="F14" s="3">
        <f t="shared" si="3"/>
        <v>2934.3182400000005</v>
      </c>
      <c r="G14" s="3">
        <f t="shared" si="3"/>
        <v>9424.0240000000013</v>
      </c>
      <c r="H14" s="3">
        <f t="shared" si="3"/>
        <v>10885</v>
      </c>
      <c r="I14" s="3">
        <f t="shared" si="3"/>
        <v>2647.75</v>
      </c>
      <c r="J14" s="3">
        <f t="shared" si="3"/>
        <v>3081.75</v>
      </c>
      <c r="K14" s="3">
        <f t="shared" si="3"/>
        <v>2166.75</v>
      </c>
      <c r="L14" s="3">
        <f t="shared" si="3"/>
        <v>2988.75</v>
      </c>
      <c r="M14" s="3">
        <f t="shared" si="1"/>
        <v>10885</v>
      </c>
      <c r="N14" s="3">
        <f>N15+N18+N21</f>
        <v>0</v>
      </c>
      <c r="O14" s="3">
        <f>O15+O18+O21</f>
        <v>0</v>
      </c>
      <c r="P14" s="3">
        <f>P15+P18+P21</f>
        <v>0</v>
      </c>
      <c r="Q14" s="3">
        <f>Q15+Q18+Q21</f>
        <v>0</v>
      </c>
      <c r="R14" s="3">
        <f t="shared" ref="R14:R27" si="4">SUM(N14:Q14)</f>
        <v>0</v>
      </c>
      <c r="S14" s="56"/>
      <c r="T14" s="60"/>
    </row>
    <row r="15" spans="1:21" s="16" customFormat="1" ht="24.75" customHeight="1" x14ac:dyDescent="0.25">
      <c r="B15" s="81" t="s">
        <v>32</v>
      </c>
      <c r="C15" s="81"/>
      <c r="D15" s="14">
        <v>100000100001000</v>
      </c>
      <c r="E15" s="3">
        <f t="shared" ref="E15:L15" si="5">E16+E17</f>
        <v>6489.7057599999998</v>
      </c>
      <c r="F15" s="3">
        <f t="shared" si="5"/>
        <v>2934.3182400000005</v>
      </c>
      <c r="G15" s="3">
        <f t="shared" si="5"/>
        <v>9424.0240000000013</v>
      </c>
      <c r="H15" s="3">
        <f t="shared" si="5"/>
        <v>10885</v>
      </c>
      <c r="I15" s="3">
        <f t="shared" si="5"/>
        <v>2647.75</v>
      </c>
      <c r="J15" s="3">
        <f t="shared" si="5"/>
        <v>3081.75</v>
      </c>
      <c r="K15" s="3">
        <f t="shared" si="5"/>
        <v>2166.75</v>
      </c>
      <c r="L15" s="3">
        <f t="shared" si="5"/>
        <v>2988.75</v>
      </c>
      <c r="M15" s="3">
        <f t="shared" si="1"/>
        <v>10885</v>
      </c>
      <c r="N15" s="3">
        <f>N16+N17</f>
        <v>0</v>
      </c>
      <c r="O15" s="3">
        <f>O16+O17</f>
        <v>0</v>
      </c>
      <c r="P15" s="3">
        <f>P16+P17</f>
        <v>0</v>
      </c>
      <c r="Q15" s="3">
        <f>Q16+Q17</f>
        <v>0</v>
      </c>
      <c r="R15" s="3">
        <f t="shared" si="4"/>
        <v>0</v>
      </c>
      <c r="S15" s="56"/>
      <c r="T15" s="60"/>
    </row>
    <row r="16" spans="1:21" ht="18" customHeight="1" x14ac:dyDescent="0.25">
      <c r="A16" s="10" t="s">
        <v>72</v>
      </c>
      <c r="B16" s="78" t="s">
        <v>12</v>
      </c>
      <c r="C16" s="78"/>
      <c r="D16" s="22"/>
      <c r="E16" s="2">
        <v>3985.2865899999997</v>
      </c>
      <c r="F16" s="44">
        <f t="shared" ref="F16:F76" si="6">G16-E16</f>
        <v>1884.7374100000006</v>
      </c>
      <c r="G16" s="2">
        <v>5870.0240000000003</v>
      </c>
      <c r="H16" s="23">
        <f t="shared" ref="H16:H76" si="7">M16+R16</f>
        <v>7847</v>
      </c>
      <c r="I16" s="2">
        <v>1632.75</v>
      </c>
      <c r="J16" s="2">
        <v>2248.75</v>
      </c>
      <c r="K16" s="2">
        <v>1632.75</v>
      </c>
      <c r="L16" s="2">
        <v>2332.75</v>
      </c>
      <c r="M16" s="2">
        <f t="shared" si="1"/>
        <v>7847</v>
      </c>
      <c r="N16" s="2"/>
      <c r="O16" s="2"/>
      <c r="P16" s="2"/>
      <c r="Q16" s="2"/>
      <c r="R16" s="2">
        <f t="shared" si="4"/>
        <v>0</v>
      </c>
      <c r="S16" s="56"/>
      <c r="T16" s="60"/>
      <c r="U16" s="24"/>
    </row>
    <row r="17" spans="1:24" ht="18" customHeight="1" x14ac:dyDescent="0.25">
      <c r="A17" s="10" t="s">
        <v>73</v>
      </c>
      <c r="B17" s="78" t="s">
        <v>13</v>
      </c>
      <c r="C17" s="78"/>
      <c r="D17" s="22"/>
      <c r="E17" s="2">
        <v>2504.4191700000001</v>
      </c>
      <c r="F17" s="44">
        <f t="shared" si="6"/>
        <v>1049.5808299999999</v>
      </c>
      <c r="G17" s="2">
        <v>3554</v>
      </c>
      <c r="H17" s="23">
        <f t="shared" si="7"/>
        <v>3038</v>
      </c>
      <c r="I17" s="2">
        <v>1015</v>
      </c>
      <c r="J17" s="2">
        <v>833</v>
      </c>
      <c r="K17" s="2">
        <v>534</v>
      </c>
      <c r="L17" s="2">
        <v>656</v>
      </c>
      <c r="M17" s="2">
        <f t="shared" si="1"/>
        <v>3038</v>
      </c>
      <c r="N17" s="2"/>
      <c r="O17" s="2"/>
      <c r="P17" s="2"/>
      <c r="Q17" s="2"/>
      <c r="R17" s="2">
        <f t="shared" si="4"/>
        <v>0</v>
      </c>
      <c r="S17" s="56">
        <v>3038</v>
      </c>
      <c r="T17" s="61">
        <f>S17-M17</f>
        <v>0</v>
      </c>
      <c r="U17" s="57"/>
      <c r="V17" s="57"/>
      <c r="W17" s="57"/>
      <c r="X17" s="57"/>
    </row>
    <row r="18" spans="1:24" s="16" customFormat="1" ht="18" customHeight="1" x14ac:dyDescent="0.25">
      <c r="B18" s="81" t="s">
        <v>33</v>
      </c>
      <c r="C18" s="81"/>
      <c r="D18" s="14">
        <v>100000100002000</v>
      </c>
      <c r="E18" s="3">
        <f t="shared" ref="E18:G18" si="8">E19+E20</f>
        <v>0</v>
      </c>
      <c r="F18" s="3">
        <f t="shared" si="8"/>
        <v>0</v>
      </c>
      <c r="G18" s="3">
        <f t="shared" si="8"/>
        <v>0</v>
      </c>
      <c r="H18" s="20">
        <f t="shared" si="7"/>
        <v>0</v>
      </c>
      <c r="I18" s="3">
        <f>I19+I20</f>
        <v>0</v>
      </c>
      <c r="J18" s="3">
        <f>J19+J20</f>
        <v>0</v>
      </c>
      <c r="K18" s="3">
        <f>K19+K20</f>
        <v>0</v>
      </c>
      <c r="L18" s="3">
        <f>L19+L20</f>
        <v>0</v>
      </c>
      <c r="M18" s="3">
        <f t="shared" ref="M18:M27" si="9">SUM(I18:L18)</f>
        <v>0</v>
      </c>
      <c r="N18" s="3">
        <f>N19+N20</f>
        <v>0</v>
      </c>
      <c r="O18" s="3">
        <f>O19+O20</f>
        <v>0</v>
      </c>
      <c r="P18" s="3">
        <f>P19+P20</f>
        <v>0</v>
      </c>
      <c r="Q18" s="3">
        <f>Q19+Q20</f>
        <v>0</v>
      </c>
      <c r="R18" s="3">
        <f t="shared" si="4"/>
        <v>0</v>
      </c>
      <c r="S18" s="56"/>
      <c r="T18" s="60"/>
      <c r="U18" s="21"/>
    </row>
    <row r="19" spans="1:24" ht="18" customHeight="1" x14ac:dyDescent="0.25">
      <c r="A19" s="10" t="s">
        <v>72</v>
      </c>
      <c r="B19" s="78" t="s">
        <v>12</v>
      </c>
      <c r="C19" s="78"/>
      <c r="D19" s="22"/>
      <c r="E19" s="2"/>
      <c r="F19" s="2"/>
      <c r="G19" s="2"/>
      <c r="H19" s="23">
        <f t="shared" si="7"/>
        <v>0</v>
      </c>
      <c r="I19" s="2"/>
      <c r="J19" s="2"/>
      <c r="K19" s="2"/>
      <c r="L19" s="2"/>
      <c r="M19" s="2">
        <f t="shared" si="9"/>
        <v>0</v>
      </c>
      <c r="N19" s="2"/>
      <c r="O19" s="2"/>
      <c r="P19" s="2"/>
      <c r="Q19" s="2"/>
      <c r="R19" s="2">
        <f t="shared" si="4"/>
        <v>0</v>
      </c>
      <c r="S19" s="56"/>
      <c r="T19" s="60"/>
    </row>
    <row r="20" spans="1:24" ht="18" customHeight="1" x14ac:dyDescent="0.25">
      <c r="A20" s="10" t="s">
        <v>73</v>
      </c>
      <c r="B20" s="78" t="s">
        <v>13</v>
      </c>
      <c r="C20" s="78"/>
      <c r="D20" s="22"/>
      <c r="E20" s="2"/>
      <c r="F20" s="2"/>
      <c r="G20" s="2"/>
      <c r="H20" s="23">
        <f t="shared" si="7"/>
        <v>0</v>
      </c>
      <c r="I20" s="2"/>
      <c r="J20" s="2"/>
      <c r="K20" s="2"/>
      <c r="L20" s="2"/>
      <c r="M20" s="2">
        <f t="shared" si="9"/>
        <v>0</v>
      </c>
      <c r="N20" s="2"/>
      <c r="O20" s="2"/>
      <c r="P20" s="2"/>
      <c r="Q20" s="2"/>
      <c r="R20" s="2">
        <f t="shared" si="4"/>
        <v>0</v>
      </c>
      <c r="S20" s="56"/>
      <c r="T20" s="60"/>
    </row>
    <row r="21" spans="1:24" s="16" customFormat="1" ht="18" customHeight="1" x14ac:dyDescent="0.25">
      <c r="B21" s="81" t="s">
        <v>105</v>
      </c>
      <c r="C21" s="81"/>
      <c r="D21" s="14">
        <v>100000100003000</v>
      </c>
      <c r="E21" s="3">
        <f t="shared" ref="E21:G21" si="10">E22</f>
        <v>0</v>
      </c>
      <c r="F21" s="3">
        <f t="shared" si="10"/>
        <v>0</v>
      </c>
      <c r="G21" s="3">
        <f t="shared" si="10"/>
        <v>0</v>
      </c>
      <c r="H21" s="20">
        <f t="shared" si="7"/>
        <v>0</v>
      </c>
      <c r="I21" s="3">
        <f>I22</f>
        <v>0</v>
      </c>
      <c r="J21" s="3">
        <f>J22</f>
        <v>0</v>
      </c>
      <c r="K21" s="3">
        <f>K22</f>
        <v>0</v>
      </c>
      <c r="L21" s="3">
        <f>L22</f>
        <v>0</v>
      </c>
      <c r="M21" s="3">
        <f t="shared" si="9"/>
        <v>0</v>
      </c>
      <c r="N21" s="3">
        <f>N22</f>
        <v>0</v>
      </c>
      <c r="O21" s="3">
        <f>O22</f>
        <v>0</v>
      </c>
      <c r="P21" s="3">
        <f>P22</f>
        <v>0</v>
      </c>
      <c r="Q21" s="3">
        <f>Q22</f>
        <v>0</v>
      </c>
      <c r="R21" s="3">
        <f t="shared" si="4"/>
        <v>0</v>
      </c>
      <c r="S21" s="56"/>
      <c r="T21" s="60"/>
    </row>
    <row r="22" spans="1:24" ht="18" customHeight="1" x14ac:dyDescent="0.25">
      <c r="A22" s="10" t="s">
        <v>72</v>
      </c>
      <c r="B22" s="78" t="s">
        <v>12</v>
      </c>
      <c r="C22" s="78"/>
      <c r="D22" s="22"/>
      <c r="E22" s="2"/>
      <c r="F22" s="2"/>
      <c r="G22" s="2"/>
      <c r="H22" s="23">
        <f t="shared" si="7"/>
        <v>0</v>
      </c>
      <c r="I22" s="2"/>
      <c r="J22" s="2"/>
      <c r="K22" s="2"/>
      <c r="L22" s="2"/>
      <c r="M22" s="2">
        <f t="shared" si="9"/>
        <v>0</v>
      </c>
      <c r="N22" s="2"/>
      <c r="O22" s="2"/>
      <c r="P22" s="2"/>
      <c r="Q22" s="2"/>
      <c r="R22" s="2">
        <f t="shared" si="4"/>
        <v>0</v>
      </c>
      <c r="S22" s="56"/>
      <c r="T22" s="60"/>
    </row>
    <row r="23" spans="1:24" s="16" customFormat="1" ht="18" customHeight="1" x14ac:dyDescent="0.25">
      <c r="B23" s="80" t="s">
        <v>34</v>
      </c>
      <c r="C23" s="80"/>
      <c r="D23" s="14">
        <v>200000000000000</v>
      </c>
      <c r="E23" s="3">
        <f t="shared" ref="E23:G23" si="11">E24+E28+E31</f>
        <v>888.11969999999997</v>
      </c>
      <c r="F23" s="3">
        <f t="shared" si="11"/>
        <v>1659.6303</v>
      </c>
      <c r="G23" s="3">
        <f t="shared" si="11"/>
        <v>2547.75</v>
      </c>
      <c r="H23" s="20">
        <f t="shared" si="7"/>
        <v>0</v>
      </c>
      <c r="I23" s="3">
        <f>I24+I28+I31</f>
        <v>0</v>
      </c>
      <c r="J23" s="3">
        <f>J24+J28+J31</f>
        <v>0</v>
      </c>
      <c r="K23" s="3">
        <f>K24+K28+K31</f>
        <v>0</v>
      </c>
      <c r="L23" s="3">
        <f>L24+L28+L31</f>
        <v>0</v>
      </c>
      <c r="M23" s="3">
        <f t="shared" si="9"/>
        <v>0</v>
      </c>
      <c r="N23" s="3">
        <f>N24+N28+N31</f>
        <v>0</v>
      </c>
      <c r="O23" s="3">
        <f>O24+O28+O31</f>
        <v>0</v>
      </c>
      <c r="P23" s="3">
        <f>P24+P28+P31</f>
        <v>0</v>
      </c>
      <c r="Q23" s="3">
        <f>Q24+Q28+Q31</f>
        <v>0</v>
      </c>
      <c r="R23" s="3">
        <f t="shared" si="4"/>
        <v>0</v>
      </c>
      <c r="S23" s="56"/>
      <c r="T23" s="60"/>
    </row>
    <row r="24" spans="1:24" s="16" customFormat="1" ht="27" customHeight="1" x14ac:dyDescent="0.25">
      <c r="B24" s="81" t="s">
        <v>35</v>
      </c>
      <c r="C24" s="81"/>
      <c r="D24" s="14">
        <v>200000100001000</v>
      </c>
      <c r="E24" s="3">
        <f t="shared" ref="E24:G24" si="12">E25+E26+E27</f>
        <v>888.11969999999997</v>
      </c>
      <c r="F24" s="3">
        <f t="shared" si="12"/>
        <v>1524.8803</v>
      </c>
      <c r="G24" s="3">
        <f t="shared" si="12"/>
        <v>2413</v>
      </c>
      <c r="H24" s="20">
        <f t="shared" si="7"/>
        <v>0</v>
      </c>
      <c r="I24" s="3">
        <f>I25+I26+I27</f>
        <v>0</v>
      </c>
      <c r="J24" s="3">
        <f>J25+J26+J27</f>
        <v>0</v>
      </c>
      <c r="K24" s="3">
        <f>K25+K26+K27</f>
        <v>0</v>
      </c>
      <c r="L24" s="3">
        <f>L25+L26+L27</f>
        <v>0</v>
      </c>
      <c r="M24" s="3">
        <f t="shared" si="9"/>
        <v>0</v>
      </c>
      <c r="N24" s="3">
        <f>N25+N26+N27</f>
        <v>0</v>
      </c>
      <c r="O24" s="3">
        <f>O25+O26+O27</f>
        <v>0</v>
      </c>
      <c r="P24" s="3">
        <f>P25+P26+P27</f>
        <v>0</v>
      </c>
      <c r="Q24" s="3">
        <f>Q25+Q26+Q27</f>
        <v>0</v>
      </c>
      <c r="R24" s="3">
        <f t="shared" si="4"/>
        <v>0</v>
      </c>
      <c r="S24" s="56"/>
      <c r="T24" s="60"/>
    </row>
    <row r="25" spans="1:24" ht="18" customHeight="1" x14ac:dyDescent="0.25">
      <c r="A25" s="10" t="s">
        <v>72</v>
      </c>
      <c r="B25" s="78" t="s">
        <v>12</v>
      </c>
      <c r="C25" s="78"/>
      <c r="D25" s="22"/>
      <c r="E25" s="2"/>
      <c r="F25" s="44">
        <f t="shared" si="6"/>
        <v>0</v>
      </c>
      <c r="G25" s="2"/>
      <c r="H25" s="23">
        <f t="shared" si="7"/>
        <v>0</v>
      </c>
      <c r="I25" s="2"/>
      <c r="J25" s="2"/>
      <c r="K25" s="2"/>
      <c r="L25" s="2"/>
      <c r="M25" s="2">
        <f t="shared" si="9"/>
        <v>0</v>
      </c>
      <c r="N25" s="2"/>
      <c r="O25" s="2"/>
      <c r="P25" s="2"/>
      <c r="Q25" s="2"/>
      <c r="R25" s="2">
        <f t="shared" si="4"/>
        <v>0</v>
      </c>
      <c r="S25" s="56"/>
      <c r="T25" s="60"/>
    </row>
    <row r="26" spans="1:24" ht="18" customHeight="1" x14ac:dyDescent="0.25">
      <c r="A26" s="10" t="s">
        <v>73</v>
      </c>
      <c r="B26" s="78" t="s">
        <v>13</v>
      </c>
      <c r="C26" s="78"/>
      <c r="D26" s="22"/>
      <c r="E26" s="2">
        <v>888.11969999999997</v>
      </c>
      <c r="F26" s="44">
        <f t="shared" si="6"/>
        <v>1524.8803</v>
      </c>
      <c r="G26" s="2">
        <v>2413</v>
      </c>
      <c r="H26" s="23">
        <f t="shared" si="7"/>
        <v>0</v>
      </c>
      <c r="I26" s="2"/>
      <c r="J26" s="2"/>
      <c r="K26" s="2"/>
      <c r="L26" s="2"/>
      <c r="M26" s="2">
        <f t="shared" si="9"/>
        <v>0</v>
      </c>
      <c r="N26" s="2"/>
      <c r="O26" s="2"/>
      <c r="P26" s="2"/>
      <c r="Q26" s="2"/>
      <c r="R26" s="2">
        <f t="shared" si="4"/>
        <v>0</v>
      </c>
      <c r="S26" s="56"/>
      <c r="T26" s="60"/>
    </row>
    <row r="27" spans="1:24" ht="18" customHeight="1" x14ac:dyDescent="0.25">
      <c r="A27" s="10" t="s">
        <v>106</v>
      </c>
      <c r="B27" s="78" t="s">
        <v>14</v>
      </c>
      <c r="C27" s="78"/>
      <c r="D27" s="22"/>
      <c r="E27" s="2"/>
      <c r="F27" s="44">
        <f t="shared" si="6"/>
        <v>0</v>
      </c>
      <c r="G27" s="2"/>
      <c r="H27" s="23">
        <f t="shared" si="7"/>
        <v>0</v>
      </c>
      <c r="I27" s="2"/>
      <c r="J27" s="2"/>
      <c r="K27" s="2"/>
      <c r="L27" s="2"/>
      <c r="M27" s="2">
        <f t="shared" si="9"/>
        <v>0</v>
      </c>
      <c r="N27" s="2"/>
      <c r="O27" s="2"/>
      <c r="P27" s="2"/>
      <c r="Q27" s="2"/>
      <c r="R27" s="2">
        <f t="shared" si="4"/>
        <v>0</v>
      </c>
      <c r="S27" s="56"/>
      <c r="T27" s="60"/>
    </row>
    <row r="28" spans="1:24" s="16" customFormat="1" ht="34.5" customHeight="1" x14ac:dyDescent="0.25">
      <c r="B28" s="81" t="s">
        <v>36</v>
      </c>
      <c r="C28" s="81"/>
      <c r="D28" s="14">
        <v>200000100002000</v>
      </c>
      <c r="E28" s="3">
        <f t="shared" ref="E28:G28" si="13">E29+E30</f>
        <v>0</v>
      </c>
      <c r="F28" s="3">
        <f t="shared" si="13"/>
        <v>0</v>
      </c>
      <c r="G28" s="3">
        <f t="shared" si="13"/>
        <v>0</v>
      </c>
      <c r="H28" s="20">
        <f t="shared" si="7"/>
        <v>0</v>
      </c>
      <c r="I28" s="3">
        <f>I29+I30</f>
        <v>0</v>
      </c>
      <c r="J28" s="3">
        <f>J29+J30</f>
        <v>0</v>
      </c>
      <c r="K28" s="3">
        <f>K29+K30</f>
        <v>0</v>
      </c>
      <c r="L28" s="3">
        <f>L29+L30</f>
        <v>0</v>
      </c>
      <c r="M28" s="3">
        <f t="shared" ref="M28:M39" si="14">SUM(I28:L28)</f>
        <v>0</v>
      </c>
      <c r="N28" s="3">
        <f>N29+N30</f>
        <v>0</v>
      </c>
      <c r="O28" s="3">
        <f>O29+O30</f>
        <v>0</v>
      </c>
      <c r="P28" s="3">
        <f>P29+P30</f>
        <v>0</v>
      </c>
      <c r="Q28" s="3">
        <f>Q29+Q30</f>
        <v>0</v>
      </c>
      <c r="R28" s="3">
        <f t="shared" ref="R28:R39" si="15">SUM(N28:Q28)</f>
        <v>0</v>
      </c>
      <c r="S28" s="56"/>
      <c r="T28" s="60"/>
    </row>
    <row r="29" spans="1:24" ht="18" customHeight="1" x14ac:dyDescent="0.25">
      <c r="A29" s="10" t="s">
        <v>72</v>
      </c>
      <c r="B29" s="78" t="s">
        <v>12</v>
      </c>
      <c r="C29" s="78"/>
      <c r="D29" s="22"/>
      <c r="E29" s="2"/>
      <c r="F29" s="2"/>
      <c r="G29" s="2"/>
      <c r="H29" s="23">
        <f t="shared" si="7"/>
        <v>0</v>
      </c>
      <c r="I29" s="2"/>
      <c r="J29" s="2"/>
      <c r="K29" s="2"/>
      <c r="L29" s="2"/>
      <c r="M29" s="2">
        <f t="shared" si="14"/>
        <v>0</v>
      </c>
      <c r="N29" s="2"/>
      <c r="O29" s="2"/>
      <c r="P29" s="2"/>
      <c r="Q29" s="2"/>
      <c r="R29" s="2">
        <f t="shared" si="15"/>
        <v>0</v>
      </c>
      <c r="S29" s="56"/>
      <c r="T29" s="60"/>
    </row>
    <row r="30" spans="1:24" ht="18" customHeight="1" x14ac:dyDescent="0.25">
      <c r="A30" s="10" t="s">
        <v>73</v>
      </c>
      <c r="B30" s="78" t="s">
        <v>13</v>
      </c>
      <c r="C30" s="78"/>
      <c r="D30" s="22"/>
      <c r="E30" s="2"/>
      <c r="F30" s="2"/>
      <c r="G30" s="2"/>
      <c r="H30" s="23">
        <f t="shared" si="7"/>
        <v>0</v>
      </c>
      <c r="I30" s="2"/>
      <c r="J30" s="2"/>
      <c r="K30" s="2"/>
      <c r="L30" s="2"/>
      <c r="M30" s="2">
        <f t="shared" si="14"/>
        <v>0</v>
      </c>
      <c r="N30" s="2"/>
      <c r="O30" s="2"/>
      <c r="P30" s="2"/>
      <c r="Q30" s="2"/>
      <c r="R30" s="2">
        <f t="shared" si="15"/>
        <v>0</v>
      </c>
      <c r="S30" s="56"/>
      <c r="T30" s="60"/>
    </row>
    <row r="31" spans="1:24" s="16" customFormat="1" ht="18" customHeight="1" x14ac:dyDescent="0.25">
      <c r="B31" s="81" t="s">
        <v>37</v>
      </c>
      <c r="C31" s="81"/>
      <c r="D31" s="14">
        <v>200000100003000</v>
      </c>
      <c r="E31" s="3">
        <f t="shared" ref="E31:G31" si="16">E32+E33</f>
        <v>0</v>
      </c>
      <c r="F31" s="3">
        <f t="shared" si="16"/>
        <v>134.75</v>
      </c>
      <c r="G31" s="3">
        <f t="shared" si="16"/>
        <v>134.75</v>
      </c>
      <c r="H31" s="20">
        <f t="shared" si="7"/>
        <v>0</v>
      </c>
      <c r="I31" s="3">
        <f>I32+I33</f>
        <v>0</v>
      </c>
      <c r="J31" s="3">
        <f>J32+J33</f>
        <v>0</v>
      </c>
      <c r="K31" s="3">
        <f>K32+K33</f>
        <v>0</v>
      </c>
      <c r="L31" s="3">
        <f>L32+L33</f>
        <v>0</v>
      </c>
      <c r="M31" s="3">
        <f t="shared" si="14"/>
        <v>0</v>
      </c>
      <c r="N31" s="3">
        <f>N32+N33</f>
        <v>0</v>
      </c>
      <c r="O31" s="3">
        <f>O32+O33</f>
        <v>0</v>
      </c>
      <c r="P31" s="3">
        <f>P32+P33</f>
        <v>0</v>
      </c>
      <c r="Q31" s="3">
        <f>Q32+Q33</f>
        <v>0</v>
      </c>
      <c r="R31" s="3">
        <f t="shared" si="15"/>
        <v>0</v>
      </c>
      <c r="S31" s="56"/>
      <c r="T31" s="60"/>
    </row>
    <row r="32" spans="1:24" ht="18" customHeight="1" x14ac:dyDescent="0.25">
      <c r="A32" s="10" t="s">
        <v>72</v>
      </c>
      <c r="B32" s="78" t="s">
        <v>12</v>
      </c>
      <c r="C32" s="78"/>
      <c r="D32" s="22"/>
      <c r="E32" s="2"/>
      <c r="F32" s="2"/>
      <c r="G32" s="2"/>
      <c r="H32" s="23">
        <f t="shared" si="7"/>
        <v>0</v>
      </c>
      <c r="I32" s="2"/>
      <c r="J32" s="2"/>
      <c r="K32" s="2"/>
      <c r="L32" s="2"/>
      <c r="M32" s="2">
        <f t="shared" si="14"/>
        <v>0</v>
      </c>
      <c r="N32" s="2"/>
      <c r="O32" s="2"/>
      <c r="P32" s="2"/>
      <c r="Q32" s="2"/>
      <c r="R32" s="2">
        <f t="shared" si="15"/>
        <v>0</v>
      </c>
      <c r="S32" s="56"/>
      <c r="T32" s="60"/>
    </row>
    <row r="33" spans="1:20" ht="18" customHeight="1" x14ac:dyDescent="0.25">
      <c r="A33" s="10" t="s">
        <v>73</v>
      </c>
      <c r="B33" s="78" t="s">
        <v>13</v>
      </c>
      <c r="C33" s="78"/>
      <c r="D33" s="22"/>
      <c r="E33" s="2"/>
      <c r="F33" s="44">
        <f t="shared" si="6"/>
        <v>134.75</v>
      </c>
      <c r="G33" s="2">
        <v>134.75</v>
      </c>
      <c r="H33" s="23">
        <f t="shared" si="7"/>
        <v>0</v>
      </c>
      <c r="I33" s="2"/>
      <c r="J33" s="2"/>
      <c r="K33" s="2"/>
      <c r="L33" s="2"/>
      <c r="M33" s="2">
        <f t="shared" si="14"/>
        <v>0</v>
      </c>
      <c r="N33" s="2"/>
      <c r="O33" s="2"/>
      <c r="P33" s="2"/>
      <c r="Q33" s="2"/>
      <c r="R33" s="2">
        <f t="shared" si="15"/>
        <v>0</v>
      </c>
      <c r="S33" s="56"/>
      <c r="T33" s="60"/>
    </row>
    <row r="34" spans="1:20" s="16" customFormat="1" ht="18" customHeight="1" x14ac:dyDescent="0.25">
      <c r="B34" s="80" t="s">
        <v>38</v>
      </c>
      <c r="C34" s="80"/>
      <c r="D34" s="14">
        <v>300000000000000</v>
      </c>
      <c r="E34" s="3">
        <f t="shared" ref="E34:G34" si="17">E35+E44</f>
        <v>31826.83221</v>
      </c>
      <c r="F34" s="3">
        <f t="shared" si="17"/>
        <v>7264.8077899999998</v>
      </c>
      <c r="G34" s="3">
        <f t="shared" si="17"/>
        <v>39091.64</v>
      </c>
      <c r="H34" s="20">
        <f t="shared" si="7"/>
        <v>35994</v>
      </c>
      <c r="I34" s="3">
        <f>I35+I44</f>
        <v>7775.34</v>
      </c>
      <c r="J34" s="3">
        <f>J35+J44</f>
        <v>10148.42</v>
      </c>
      <c r="K34" s="3">
        <f>K35+K44</f>
        <v>8598.56</v>
      </c>
      <c r="L34" s="3">
        <f>L35+L44</f>
        <v>9471.68</v>
      </c>
      <c r="M34" s="3">
        <f t="shared" si="14"/>
        <v>35994</v>
      </c>
      <c r="N34" s="3">
        <f>N35+N44</f>
        <v>0</v>
      </c>
      <c r="O34" s="3">
        <f>O35+O44</f>
        <v>0</v>
      </c>
      <c r="P34" s="3">
        <f>P35+P44</f>
        <v>0</v>
      </c>
      <c r="Q34" s="3">
        <f>Q35+Q44</f>
        <v>0</v>
      </c>
      <c r="R34" s="3">
        <f t="shared" si="15"/>
        <v>0</v>
      </c>
      <c r="S34" s="56"/>
      <c r="T34" s="60"/>
    </row>
    <row r="35" spans="1:20" s="16" customFormat="1" ht="42" customHeight="1" x14ac:dyDescent="0.25">
      <c r="B35" s="83" t="s">
        <v>39</v>
      </c>
      <c r="C35" s="83"/>
      <c r="D35" s="14">
        <v>310000000000000</v>
      </c>
      <c r="E35" s="3">
        <f t="shared" ref="E35:G35" si="18">E36+E40</f>
        <v>9945.5302100000008</v>
      </c>
      <c r="F35" s="3">
        <f t="shared" si="18"/>
        <v>4085.4697899999992</v>
      </c>
      <c r="G35" s="3">
        <f t="shared" si="18"/>
        <v>14031</v>
      </c>
      <c r="H35" s="20">
        <f t="shared" si="7"/>
        <v>14978</v>
      </c>
      <c r="I35" s="3">
        <f>I36+I40</f>
        <v>3190.0899999999997</v>
      </c>
      <c r="J35" s="3">
        <f>J36+J40</f>
        <v>4197.17</v>
      </c>
      <c r="K35" s="3">
        <f>K36+K40</f>
        <v>3362.3099999999995</v>
      </c>
      <c r="L35" s="3">
        <f>L36+L40</f>
        <v>4228.43</v>
      </c>
      <c r="M35" s="3">
        <f t="shared" si="14"/>
        <v>14978</v>
      </c>
      <c r="N35" s="3">
        <f>N36+N40</f>
        <v>0</v>
      </c>
      <c r="O35" s="3">
        <f>O36+O40</f>
        <v>0</v>
      </c>
      <c r="P35" s="3">
        <f>P36+P40</f>
        <v>0</v>
      </c>
      <c r="Q35" s="3">
        <f>Q36+Q40</f>
        <v>0</v>
      </c>
      <c r="R35" s="3">
        <f t="shared" si="15"/>
        <v>0</v>
      </c>
      <c r="S35" s="56"/>
      <c r="T35" s="60"/>
    </row>
    <row r="36" spans="1:20" s="16" customFormat="1" ht="36.75" customHeight="1" x14ac:dyDescent="0.25">
      <c r="B36" s="81" t="s">
        <v>46</v>
      </c>
      <c r="C36" s="81"/>
      <c r="D36" s="14">
        <v>310100000000000</v>
      </c>
      <c r="E36" s="3">
        <f t="shared" ref="E36:G36" si="19">E37</f>
        <v>9908.7584100000004</v>
      </c>
      <c r="F36" s="3">
        <f t="shared" si="19"/>
        <v>3961.2415899999992</v>
      </c>
      <c r="G36" s="3">
        <f t="shared" si="19"/>
        <v>13870</v>
      </c>
      <c r="H36" s="20">
        <f t="shared" si="7"/>
        <v>14814</v>
      </c>
      <c r="I36" s="3">
        <f>I37</f>
        <v>3143.4999999999995</v>
      </c>
      <c r="J36" s="3">
        <f>J37</f>
        <v>4158.5</v>
      </c>
      <c r="K36" s="3">
        <f>K37</f>
        <v>3325.4999999999995</v>
      </c>
      <c r="L36" s="3">
        <f>L37</f>
        <v>4186.5</v>
      </c>
      <c r="M36" s="3">
        <f t="shared" si="14"/>
        <v>14814</v>
      </c>
      <c r="N36" s="3">
        <f>N37</f>
        <v>0</v>
      </c>
      <c r="O36" s="3">
        <f>O37</f>
        <v>0</v>
      </c>
      <c r="P36" s="3">
        <f>P37</f>
        <v>0</v>
      </c>
      <c r="Q36" s="3">
        <f>Q37</f>
        <v>0</v>
      </c>
      <c r="R36" s="3">
        <f t="shared" si="15"/>
        <v>0</v>
      </c>
      <c r="S36" s="56"/>
      <c r="T36" s="60"/>
    </row>
    <row r="37" spans="1:20" ht="24" customHeight="1" x14ac:dyDescent="0.25">
      <c r="B37" s="84" t="s">
        <v>40</v>
      </c>
      <c r="C37" s="84"/>
      <c r="D37" s="22">
        <v>310100100001000</v>
      </c>
      <c r="E37" s="2">
        <f t="shared" ref="E37:G37" si="20">E38+E39</f>
        <v>9908.7584100000004</v>
      </c>
      <c r="F37" s="2">
        <f t="shared" si="20"/>
        <v>3961.2415899999992</v>
      </c>
      <c r="G37" s="2">
        <f t="shared" si="20"/>
        <v>13870</v>
      </c>
      <c r="H37" s="23">
        <f t="shared" si="7"/>
        <v>14814</v>
      </c>
      <c r="I37" s="2">
        <f>I38+I39</f>
        <v>3143.4999999999995</v>
      </c>
      <c r="J37" s="2">
        <f>J38+J39</f>
        <v>4158.5</v>
      </c>
      <c r="K37" s="2">
        <f>K38+K39</f>
        <v>3325.4999999999995</v>
      </c>
      <c r="L37" s="2">
        <f>L38+L39</f>
        <v>4186.5</v>
      </c>
      <c r="M37" s="2">
        <f t="shared" si="14"/>
        <v>14814</v>
      </c>
      <c r="N37" s="2">
        <f>N38+N39</f>
        <v>0</v>
      </c>
      <c r="O37" s="2">
        <f>O38+O39</f>
        <v>0</v>
      </c>
      <c r="P37" s="2">
        <f>P38+P39</f>
        <v>0</v>
      </c>
      <c r="Q37" s="2">
        <f>Q38+Q39</f>
        <v>0</v>
      </c>
      <c r="R37" s="2">
        <f t="shared" si="15"/>
        <v>0</v>
      </c>
      <c r="S37" s="56"/>
      <c r="T37" s="60"/>
    </row>
    <row r="38" spans="1:20" ht="18" customHeight="1" x14ac:dyDescent="0.25">
      <c r="A38" s="10" t="s">
        <v>72</v>
      </c>
      <c r="B38" s="78" t="s">
        <v>12</v>
      </c>
      <c r="C38" s="78"/>
      <c r="D38" s="22"/>
      <c r="E38" s="2">
        <v>9330.0500800000009</v>
      </c>
      <c r="F38" s="44">
        <f t="shared" si="6"/>
        <v>2995.9499199999991</v>
      </c>
      <c r="G38" s="2">
        <v>12326</v>
      </c>
      <c r="H38" s="23">
        <f t="shared" si="7"/>
        <v>13280</v>
      </c>
      <c r="I38" s="2">
        <v>2803.4999999999995</v>
      </c>
      <c r="J38" s="2">
        <v>3798.5</v>
      </c>
      <c r="K38" s="2">
        <v>2803.4999999999995</v>
      </c>
      <c r="L38" s="2">
        <v>3874.5</v>
      </c>
      <c r="M38" s="2">
        <f t="shared" si="14"/>
        <v>13280</v>
      </c>
      <c r="N38" s="2"/>
      <c r="O38" s="2"/>
      <c r="P38" s="2"/>
      <c r="Q38" s="2"/>
      <c r="R38" s="2">
        <f t="shared" si="15"/>
        <v>0</v>
      </c>
      <c r="S38" s="56"/>
      <c r="T38" s="60"/>
    </row>
    <row r="39" spans="1:20" ht="18" customHeight="1" x14ac:dyDescent="0.25">
      <c r="A39" s="10" t="s">
        <v>73</v>
      </c>
      <c r="B39" s="78" t="s">
        <v>13</v>
      </c>
      <c r="C39" s="78"/>
      <c r="D39" s="22"/>
      <c r="E39" s="2">
        <v>578.70833000000005</v>
      </c>
      <c r="F39" s="44">
        <f t="shared" si="6"/>
        <v>965.29166999999995</v>
      </c>
      <c r="G39" s="2">
        <v>1544</v>
      </c>
      <c r="H39" s="23">
        <f t="shared" si="7"/>
        <v>1534</v>
      </c>
      <c r="I39" s="2">
        <v>340</v>
      </c>
      <c r="J39" s="2">
        <v>360</v>
      </c>
      <c r="K39" s="2">
        <v>522</v>
      </c>
      <c r="L39" s="2">
        <v>312</v>
      </c>
      <c r="M39" s="2">
        <f t="shared" si="14"/>
        <v>1534</v>
      </c>
      <c r="N39" s="2"/>
      <c r="O39" s="2"/>
      <c r="P39" s="2"/>
      <c r="Q39" s="2"/>
      <c r="R39" s="2">
        <f t="shared" si="15"/>
        <v>0</v>
      </c>
      <c r="S39" s="56">
        <v>1534</v>
      </c>
      <c r="T39" s="61">
        <f>S39-M39</f>
        <v>0</v>
      </c>
    </row>
    <row r="40" spans="1:20" s="16" customFormat="1" ht="51" customHeight="1" x14ac:dyDescent="0.25">
      <c r="A40" s="10"/>
      <c r="B40" s="81" t="s">
        <v>45</v>
      </c>
      <c r="C40" s="81"/>
      <c r="D40" s="14">
        <v>310200000000000</v>
      </c>
      <c r="E40" s="3">
        <f t="shared" ref="E40:G40" si="21">E41</f>
        <v>36.771800000000006</v>
      </c>
      <c r="F40" s="3">
        <f t="shared" si="21"/>
        <v>124.22819999999999</v>
      </c>
      <c r="G40" s="3">
        <f t="shared" si="21"/>
        <v>161</v>
      </c>
      <c r="H40" s="20">
        <f t="shared" si="7"/>
        <v>164</v>
      </c>
      <c r="I40" s="3">
        <f>I41</f>
        <v>46.59</v>
      </c>
      <c r="J40" s="3">
        <f>J41</f>
        <v>38.67</v>
      </c>
      <c r="K40" s="3">
        <f>K41</f>
        <v>36.81</v>
      </c>
      <c r="L40" s="3">
        <f>L41</f>
        <v>41.93</v>
      </c>
      <c r="M40" s="3">
        <f t="shared" ref="M40:M53" si="22">SUM(I40:L40)</f>
        <v>164</v>
      </c>
      <c r="N40" s="3">
        <f>N41</f>
        <v>0</v>
      </c>
      <c r="O40" s="3">
        <f>O41</f>
        <v>0</v>
      </c>
      <c r="P40" s="3">
        <f>P41</f>
        <v>0</v>
      </c>
      <c r="Q40" s="3">
        <f>Q41</f>
        <v>0</v>
      </c>
      <c r="R40" s="3">
        <f t="shared" ref="R40:R86" si="23">SUM(N40:Q40)</f>
        <v>0</v>
      </c>
      <c r="S40" s="56"/>
      <c r="T40" s="60"/>
    </row>
    <row r="41" spans="1:20" ht="27" customHeight="1" x14ac:dyDescent="0.25">
      <c r="B41" s="84" t="s">
        <v>41</v>
      </c>
      <c r="C41" s="84"/>
      <c r="D41" s="22">
        <v>310200100001000</v>
      </c>
      <c r="E41" s="2">
        <f t="shared" ref="E41:G41" si="24">E42+E43</f>
        <v>36.771800000000006</v>
      </c>
      <c r="F41" s="2">
        <f t="shared" si="24"/>
        <v>124.22819999999999</v>
      </c>
      <c r="G41" s="2">
        <f t="shared" si="24"/>
        <v>161</v>
      </c>
      <c r="H41" s="23">
        <f t="shared" si="7"/>
        <v>164</v>
      </c>
      <c r="I41" s="2">
        <f>I42+I43</f>
        <v>46.59</v>
      </c>
      <c r="J41" s="2">
        <f>J42+J43</f>
        <v>38.67</v>
      </c>
      <c r="K41" s="2">
        <f>K42+K43</f>
        <v>36.81</v>
      </c>
      <c r="L41" s="2">
        <f>L42+L43</f>
        <v>41.93</v>
      </c>
      <c r="M41" s="2">
        <f t="shared" si="22"/>
        <v>164</v>
      </c>
      <c r="N41" s="2">
        <f>N42+N43</f>
        <v>0</v>
      </c>
      <c r="O41" s="2">
        <f>O42+O43</f>
        <v>0</v>
      </c>
      <c r="P41" s="2">
        <f>P42+P43</f>
        <v>0</v>
      </c>
      <c r="Q41" s="2">
        <f>Q42+Q43</f>
        <v>0</v>
      </c>
      <c r="R41" s="2">
        <f t="shared" si="23"/>
        <v>0</v>
      </c>
      <c r="S41" s="56"/>
      <c r="T41" s="60"/>
    </row>
    <row r="42" spans="1:20" ht="18" customHeight="1" x14ac:dyDescent="0.25">
      <c r="A42" s="10" t="s">
        <v>72</v>
      </c>
      <c r="B42" s="78" t="s">
        <v>12</v>
      </c>
      <c r="C42" s="78"/>
      <c r="D42" s="22"/>
      <c r="E42" s="2"/>
      <c r="F42" s="44">
        <f t="shared" si="6"/>
        <v>0</v>
      </c>
      <c r="G42" s="2"/>
      <c r="H42" s="23">
        <f t="shared" si="7"/>
        <v>0</v>
      </c>
      <c r="I42" s="2"/>
      <c r="J42" s="2"/>
      <c r="K42" s="2"/>
      <c r="L42" s="2"/>
      <c r="M42" s="2">
        <f t="shared" si="22"/>
        <v>0</v>
      </c>
      <c r="N42" s="2"/>
      <c r="O42" s="2"/>
      <c r="P42" s="2"/>
      <c r="Q42" s="2"/>
      <c r="R42" s="2">
        <f t="shared" si="23"/>
        <v>0</v>
      </c>
      <c r="S42" s="56"/>
      <c r="T42" s="60"/>
    </row>
    <row r="43" spans="1:20" ht="18" customHeight="1" x14ac:dyDescent="0.25">
      <c r="A43" s="10" t="s">
        <v>73</v>
      </c>
      <c r="B43" s="78" t="s">
        <v>13</v>
      </c>
      <c r="C43" s="78"/>
      <c r="D43" s="22"/>
      <c r="E43" s="2">
        <v>36.771800000000006</v>
      </c>
      <c r="F43" s="44">
        <f t="shared" si="6"/>
        <v>124.22819999999999</v>
      </c>
      <c r="G43" s="2">
        <v>161</v>
      </c>
      <c r="H43" s="23">
        <f t="shared" si="7"/>
        <v>164</v>
      </c>
      <c r="I43" s="2">
        <v>46.59</v>
      </c>
      <c r="J43" s="2">
        <v>38.67</v>
      </c>
      <c r="K43" s="2">
        <v>36.81</v>
      </c>
      <c r="L43" s="2">
        <v>41.93</v>
      </c>
      <c r="M43" s="2">
        <f t="shared" si="22"/>
        <v>164</v>
      </c>
      <c r="N43" s="2"/>
      <c r="O43" s="2"/>
      <c r="P43" s="2"/>
      <c r="Q43" s="2"/>
      <c r="R43" s="2">
        <f t="shared" si="23"/>
        <v>0</v>
      </c>
      <c r="S43" s="56">
        <v>164</v>
      </c>
      <c r="T43" s="61">
        <f>S43-M43</f>
        <v>0</v>
      </c>
    </row>
    <row r="44" spans="1:20" s="16" customFormat="1" ht="52.5" customHeight="1" x14ac:dyDescent="0.25">
      <c r="A44" s="10"/>
      <c r="B44" s="83" t="s">
        <v>44</v>
      </c>
      <c r="C44" s="83"/>
      <c r="D44" s="14">
        <v>320000000000000</v>
      </c>
      <c r="E44" s="3">
        <f t="shared" ref="E44:G45" si="25">E45</f>
        <v>21881.302</v>
      </c>
      <c r="F44" s="3">
        <f t="shared" si="25"/>
        <v>3179.3380000000006</v>
      </c>
      <c r="G44" s="3">
        <f t="shared" si="25"/>
        <v>25060.639999999999</v>
      </c>
      <c r="H44" s="20">
        <f t="shared" si="7"/>
        <v>21016</v>
      </c>
      <c r="I44" s="3">
        <f>I45</f>
        <v>4585.25</v>
      </c>
      <c r="J44" s="3">
        <f t="shared" ref="J44:L45" si="26">J45</f>
        <v>5951.25</v>
      </c>
      <c r="K44" s="3">
        <f t="shared" si="26"/>
        <v>5236.25</v>
      </c>
      <c r="L44" s="3">
        <f t="shared" si="26"/>
        <v>5243.25</v>
      </c>
      <c r="M44" s="3">
        <f t="shared" si="22"/>
        <v>21016</v>
      </c>
      <c r="N44" s="3">
        <f>N45</f>
        <v>0</v>
      </c>
      <c r="O44" s="3">
        <f t="shared" ref="O44:Q45" si="27">O45</f>
        <v>0</v>
      </c>
      <c r="P44" s="3">
        <f t="shared" si="27"/>
        <v>0</v>
      </c>
      <c r="Q44" s="3">
        <f t="shared" si="27"/>
        <v>0</v>
      </c>
      <c r="R44" s="3">
        <f t="shared" si="23"/>
        <v>0</v>
      </c>
      <c r="S44" s="56"/>
      <c r="T44" s="60"/>
    </row>
    <row r="45" spans="1:20" s="16" customFormat="1" ht="37.5" customHeight="1" x14ac:dyDescent="0.25">
      <c r="A45" s="10"/>
      <c r="B45" s="81" t="s">
        <v>42</v>
      </c>
      <c r="C45" s="81"/>
      <c r="D45" s="14">
        <v>320300000000000</v>
      </c>
      <c r="E45" s="3">
        <f t="shared" si="25"/>
        <v>21881.302</v>
      </c>
      <c r="F45" s="3">
        <f t="shared" si="25"/>
        <v>3179.3380000000006</v>
      </c>
      <c r="G45" s="3">
        <f t="shared" si="25"/>
        <v>25060.639999999999</v>
      </c>
      <c r="H45" s="20">
        <f t="shared" si="7"/>
        <v>21016</v>
      </c>
      <c r="I45" s="3">
        <f>I46</f>
        <v>4585.25</v>
      </c>
      <c r="J45" s="3">
        <f t="shared" si="26"/>
        <v>5951.25</v>
      </c>
      <c r="K45" s="3">
        <f t="shared" si="26"/>
        <v>5236.25</v>
      </c>
      <c r="L45" s="3">
        <f t="shared" si="26"/>
        <v>5243.25</v>
      </c>
      <c r="M45" s="3">
        <f t="shared" si="22"/>
        <v>21016</v>
      </c>
      <c r="N45" s="3">
        <f>N46</f>
        <v>0</v>
      </c>
      <c r="O45" s="3">
        <f t="shared" si="27"/>
        <v>0</v>
      </c>
      <c r="P45" s="3">
        <f t="shared" si="27"/>
        <v>0</v>
      </c>
      <c r="Q45" s="3">
        <f t="shared" si="27"/>
        <v>0</v>
      </c>
      <c r="R45" s="3">
        <f t="shared" si="23"/>
        <v>0</v>
      </c>
      <c r="S45" s="56"/>
      <c r="T45" s="60"/>
    </row>
    <row r="46" spans="1:20" s="16" customFormat="1" ht="31.5" customHeight="1" x14ac:dyDescent="0.25">
      <c r="A46" s="10"/>
      <c r="B46" s="82" t="s">
        <v>43</v>
      </c>
      <c r="C46" s="82"/>
      <c r="D46" s="14">
        <v>320300100001000</v>
      </c>
      <c r="E46" s="3">
        <f t="shared" ref="E46:G46" si="28">E47+E48+E49</f>
        <v>21881.302</v>
      </c>
      <c r="F46" s="3">
        <f t="shared" si="28"/>
        <v>3179.3380000000006</v>
      </c>
      <c r="G46" s="3">
        <f t="shared" si="28"/>
        <v>25060.639999999999</v>
      </c>
      <c r="H46" s="20">
        <f t="shared" si="7"/>
        <v>21016</v>
      </c>
      <c r="I46" s="3">
        <f>I47+I48+I49</f>
        <v>4585.25</v>
      </c>
      <c r="J46" s="3">
        <f>J47+J48+J49</f>
        <v>5951.25</v>
      </c>
      <c r="K46" s="3">
        <f>K47+K48+K49</f>
        <v>5236.25</v>
      </c>
      <c r="L46" s="3">
        <f>L47+L48+L49</f>
        <v>5243.25</v>
      </c>
      <c r="M46" s="3">
        <f t="shared" si="22"/>
        <v>21016</v>
      </c>
      <c r="N46" s="3">
        <f>N47+N48+N49</f>
        <v>0</v>
      </c>
      <c r="O46" s="3">
        <f>O47+O48+O49</f>
        <v>0</v>
      </c>
      <c r="P46" s="3">
        <f>P47+P48+P49</f>
        <v>0</v>
      </c>
      <c r="Q46" s="3">
        <f>Q47+Q48+Q49</f>
        <v>0</v>
      </c>
      <c r="R46" s="3">
        <f t="shared" si="23"/>
        <v>0</v>
      </c>
      <c r="S46" s="56"/>
      <c r="T46" s="60"/>
    </row>
    <row r="47" spans="1:20" ht="18" customHeight="1" x14ac:dyDescent="0.25">
      <c r="A47" s="10" t="s">
        <v>72</v>
      </c>
      <c r="B47" s="78" t="s">
        <v>12</v>
      </c>
      <c r="C47" s="78"/>
      <c r="D47" s="22"/>
      <c r="E47" s="2">
        <v>5782.1069400000006</v>
      </c>
      <c r="F47" s="44">
        <f t="shared" si="6"/>
        <v>1736.8930599999994</v>
      </c>
      <c r="G47" s="2">
        <v>7519</v>
      </c>
      <c r="H47" s="23">
        <f t="shared" si="7"/>
        <v>7699.0000000000009</v>
      </c>
      <c r="I47" s="2">
        <v>1625.2500000000005</v>
      </c>
      <c r="J47" s="2">
        <v>2202.25</v>
      </c>
      <c r="K47" s="2">
        <v>1625.2500000000005</v>
      </c>
      <c r="L47" s="2">
        <v>2246.25</v>
      </c>
      <c r="M47" s="2">
        <f t="shared" si="22"/>
        <v>7699.0000000000009</v>
      </c>
      <c r="N47" s="2"/>
      <c r="O47" s="2"/>
      <c r="P47" s="2"/>
      <c r="Q47" s="2"/>
      <c r="R47" s="2">
        <f t="shared" si="23"/>
        <v>0</v>
      </c>
      <c r="S47" s="56"/>
      <c r="T47" s="60"/>
    </row>
    <row r="48" spans="1:20" ht="18" customHeight="1" x14ac:dyDescent="0.25">
      <c r="A48" s="10" t="s">
        <v>73</v>
      </c>
      <c r="B48" s="78" t="s">
        <v>13</v>
      </c>
      <c r="C48" s="78"/>
      <c r="D48" s="22"/>
      <c r="E48" s="2">
        <v>16099.195059999998</v>
      </c>
      <c r="F48" s="44">
        <f t="shared" si="6"/>
        <v>1442.4449400000012</v>
      </c>
      <c r="G48" s="2">
        <v>17541.64</v>
      </c>
      <c r="H48" s="23">
        <f t="shared" si="7"/>
        <v>13317</v>
      </c>
      <c r="I48" s="2">
        <v>2960</v>
      </c>
      <c r="J48" s="2">
        <v>3749</v>
      </c>
      <c r="K48" s="2">
        <v>3611</v>
      </c>
      <c r="L48" s="2">
        <v>2997</v>
      </c>
      <c r="M48" s="2">
        <f t="shared" si="22"/>
        <v>13317</v>
      </c>
      <c r="N48" s="2"/>
      <c r="O48" s="2"/>
      <c r="P48" s="2"/>
      <c r="Q48" s="2"/>
      <c r="R48" s="2">
        <f t="shared" si="23"/>
        <v>0</v>
      </c>
      <c r="S48" s="56">
        <v>13317</v>
      </c>
      <c r="T48" s="61">
        <f>S48-M48</f>
        <v>0</v>
      </c>
    </row>
    <row r="49" spans="1:20" ht="18" customHeight="1" x14ac:dyDescent="0.25">
      <c r="A49" s="10" t="s">
        <v>106</v>
      </c>
      <c r="B49" s="78" t="s">
        <v>14</v>
      </c>
      <c r="C49" s="78"/>
      <c r="D49" s="22"/>
      <c r="E49" s="2"/>
      <c r="F49" s="44">
        <f t="shared" si="6"/>
        <v>0</v>
      </c>
      <c r="G49" s="2"/>
      <c r="H49" s="23">
        <f t="shared" si="7"/>
        <v>0</v>
      </c>
      <c r="I49" s="2"/>
      <c r="J49" s="2"/>
      <c r="K49" s="2"/>
      <c r="L49" s="2"/>
      <c r="M49" s="2">
        <f t="shared" si="22"/>
        <v>0</v>
      </c>
      <c r="N49" s="2"/>
      <c r="O49" s="2"/>
      <c r="P49" s="2"/>
      <c r="Q49" s="2"/>
      <c r="R49" s="2">
        <f t="shared" si="23"/>
        <v>0</v>
      </c>
      <c r="S49" s="56"/>
      <c r="T49" s="60"/>
    </row>
    <row r="50" spans="1:20" s="16" customFormat="1" ht="18" customHeight="1" x14ac:dyDescent="0.25">
      <c r="B50" s="79" t="s">
        <v>4</v>
      </c>
      <c r="C50" s="79"/>
      <c r="D50" s="14">
        <v>104102</v>
      </c>
      <c r="E50" s="3">
        <f t="shared" ref="E50:G50" si="29">E51+E56+E63</f>
        <v>1853.1556999999998</v>
      </c>
      <c r="F50" s="3">
        <f t="shared" si="29"/>
        <v>571.29730000000018</v>
      </c>
      <c r="G50" s="3">
        <f t="shared" si="29"/>
        <v>2424.453</v>
      </c>
      <c r="H50" s="20">
        <f t="shared" si="7"/>
        <v>2711</v>
      </c>
      <c r="I50" s="3">
        <f>I51+I56+I63</f>
        <v>677.75</v>
      </c>
      <c r="J50" s="3">
        <f>J51+J56+J63</f>
        <v>677.75</v>
      </c>
      <c r="K50" s="3">
        <f>K51+K56+K63</f>
        <v>677.75</v>
      </c>
      <c r="L50" s="3">
        <f>L51+L56+L63</f>
        <v>677.75</v>
      </c>
      <c r="M50" s="3">
        <f t="shared" si="22"/>
        <v>2711</v>
      </c>
      <c r="N50" s="3">
        <f>N51+N56+N63</f>
        <v>0</v>
      </c>
      <c r="O50" s="3">
        <f>O51+O56+O63</f>
        <v>0</v>
      </c>
      <c r="P50" s="3">
        <f>P51+P56+P63</f>
        <v>0</v>
      </c>
      <c r="Q50" s="3">
        <f>Q51+Q56+Q63</f>
        <v>0</v>
      </c>
      <c r="R50" s="3">
        <f t="shared" si="23"/>
        <v>0</v>
      </c>
      <c r="S50" s="56"/>
      <c r="T50" s="60"/>
    </row>
    <row r="51" spans="1:20" s="16" customFormat="1" ht="18" customHeight="1" x14ac:dyDescent="0.25">
      <c r="B51" s="80" t="s">
        <v>31</v>
      </c>
      <c r="C51" s="80"/>
      <c r="D51" s="14">
        <v>100000000000000</v>
      </c>
      <c r="E51" s="3">
        <f t="shared" ref="E51:G51" si="30">E52+E54</f>
        <v>372.09657999999996</v>
      </c>
      <c r="F51" s="3">
        <f t="shared" si="30"/>
        <v>158.35642000000001</v>
      </c>
      <c r="G51" s="3">
        <f t="shared" si="30"/>
        <v>530.45299999999997</v>
      </c>
      <c r="H51" s="20">
        <f t="shared" si="7"/>
        <v>706</v>
      </c>
      <c r="I51" s="3">
        <f>I52+I54</f>
        <v>176.5</v>
      </c>
      <c r="J51" s="3">
        <f>J52+J54</f>
        <v>176.5</v>
      </c>
      <c r="K51" s="3">
        <f>K52+K54</f>
        <v>176.5</v>
      </c>
      <c r="L51" s="3">
        <f>L52+L54</f>
        <v>176.5</v>
      </c>
      <c r="M51" s="3">
        <f t="shared" si="22"/>
        <v>706</v>
      </c>
      <c r="N51" s="3">
        <f>N52+N54</f>
        <v>0</v>
      </c>
      <c r="O51" s="3">
        <f>O52+O54</f>
        <v>0</v>
      </c>
      <c r="P51" s="3">
        <f>P52+P54</f>
        <v>0</v>
      </c>
      <c r="Q51" s="3">
        <f>Q52+Q54</f>
        <v>0</v>
      </c>
      <c r="R51" s="3">
        <f t="shared" si="23"/>
        <v>0</v>
      </c>
      <c r="S51" s="56"/>
      <c r="T51" s="60"/>
    </row>
    <row r="52" spans="1:20" s="16" customFormat="1" ht="18" customHeight="1" x14ac:dyDescent="0.25">
      <c r="B52" s="85" t="s">
        <v>32</v>
      </c>
      <c r="C52" s="85"/>
      <c r="D52" s="14">
        <v>100000100001000</v>
      </c>
      <c r="E52" s="3">
        <f t="shared" ref="E52:G52" si="31">E53</f>
        <v>372.09657999999996</v>
      </c>
      <c r="F52" s="3">
        <f t="shared" si="31"/>
        <v>158.35642000000001</v>
      </c>
      <c r="G52" s="3">
        <f t="shared" si="31"/>
        <v>530.45299999999997</v>
      </c>
      <c r="H52" s="20">
        <f t="shared" si="7"/>
        <v>706</v>
      </c>
      <c r="I52" s="3">
        <f>I53</f>
        <v>176.5</v>
      </c>
      <c r="J52" s="3">
        <f>J53</f>
        <v>176.5</v>
      </c>
      <c r="K52" s="3">
        <f>K53</f>
        <v>176.5</v>
      </c>
      <c r="L52" s="3">
        <f>L53</f>
        <v>176.5</v>
      </c>
      <c r="M52" s="3">
        <f t="shared" si="22"/>
        <v>706</v>
      </c>
      <c r="N52" s="3">
        <f>N53</f>
        <v>0</v>
      </c>
      <c r="O52" s="3">
        <f>O53</f>
        <v>0</v>
      </c>
      <c r="P52" s="3">
        <f>P53</f>
        <v>0</v>
      </c>
      <c r="Q52" s="3">
        <f>Q53</f>
        <v>0</v>
      </c>
      <c r="R52" s="3">
        <f t="shared" si="23"/>
        <v>0</v>
      </c>
      <c r="S52" s="56"/>
      <c r="T52" s="60"/>
    </row>
    <row r="53" spans="1:20" ht="18" customHeight="1" x14ac:dyDescent="0.25">
      <c r="B53" s="78" t="s">
        <v>12</v>
      </c>
      <c r="C53" s="78"/>
      <c r="D53" s="22"/>
      <c r="E53" s="2">
        <v>372.09657999999996</v>
      </c>
      <c r="F53" s="44">
        <f t="shared" si="6"/>
        <v>158.35642000000001</v>
      </c>
      <c r="G53" s="2">
        <v>530.45299999999997</v>
      </c>
      <c r="H53" s="23">
        <f t="shared" si="7"/>
        <v>706</v>
      </c>
      <c r="I53" s="2">
        <v>176.5</v>
      </c>
      <c r="J53" s="2">
        <v>176.5</v>
      </c>
      <c r="K53" s="2">
        <v>176.5</v>
      </c>
      <c r="L53" s="2">
        <v>176.5</v>
      </c>
      <c r="M53" s="2">
        <f t="shared" si="22"/>
        <v>706</v>
      </c>
      <c r="N53" s="2"/>
      <c r="O53" s="2"/>
      <c r="P53" s="2"/>
      <c r="Q53" s="2"/>
      <c r="R53" s="2">
        <f t="shared" si="23"/>
        <v>0</v>
      </c>
      <c r="S53" s="56"/>
      <c r="T53" s="60"/>
    </row>
    <row r="54" spans="1:20" ht="18" customHeight="1" x14ac:dyDescent="0.25">
      <c r="B54" s="85" t="s">
        <v>33</v>
      </c>
      <c r="C54" s="85"/>
      <c r="D54" s="22">
        <v>100000100002000</v>
      </c>
      <c r="E54" s="2">
        <f t="shared" ref="E54:G54" si="32">E55</f>
        <v>0</v>
      </c>
      <c r="F54" s="2">
        <f t="shared" si="32"/>
        <v>0</v>
      </c>
      <c r="G54" s="2">
        <f t="shared" si="32"/>
        <v>0</v>
      </c>
      <c r="H54" s="23">
        <f t="shared" si="7"/>
        <v>0</v>
      </c>
      <c r="I54" s="2">
        <f>I55</f>
        <v>0</v>
      </c>
      <c r="J54" s="2">
        <f>J55</f>
        <v>0</v>
      </c>
      <c r="K54" s="2">
        <f>K55</f>
        <v>0</v>
      </c>
      <c r="L54" s="2">
        <f>L55</f>
        <v>0</v>
      </c>
      <c r="M54" s="2">
        <f t="shared" ref="M54:M81" si="33">SUM(I54:L54)</f>
        <v>0</v>
      </c>
      <c r="N54" s="2">
        <f>N55</f>
        <v>0</v>
      </c>
      <c r="O54" s="2">
        <f>O55</f>
        <v>0</v>
      </c>
      <c r="P54" s="2">
        <f>P55</f>
        <v>0</v>
      </c>
      <c r="Q54" s="2">
        <f>Q55</f>
        <v>0</v>
      </c>
      <c r="R54" s="2">
        <f t="shared" si="23"/>
        <v>0</v>
      </c>
      <c r="S54" s="56"/>
      <c r="T54" s="60"/>
    </row>
    <row r="55" spans="1:20" ht="18" customHeight="1" x14ac:dyDescent="0.25">
      <c r="B55" s="78" t="s">
        <v>12</v>
      </c>
      <c r="C55" s="78"/>
      <c r="D55" s="22"/>
      <c r="E55" s="2"/>
      <c r="F55" s="2"/>
      <c r="G55" s="2"/>
      <c r="H55" s="23">
        <f t="shared" si="7"/>
        <v>0</v>
      </c>
      <c r="I55" s="2"/>
      <c r="J55" s="2"/>
      <c r="K55" s="2"/>
      <c r="L55" s="2"/>
      <c r="M55" s="2">
        <f t="shared" si="33"/>
        <v>0</v>
      </c>
      <c r="N55" s="2"/>
      <c r="O55" s="2"/>
      <c r="P55" s="2"/>
      <c r="Q55" s="2"/>
      <c r="R55" s="2">
        <f t="shared" si="23"/>
        <v>0</v>
      </c>
      <c r="S55" s="56"/>
      <c r="T55" s="60"/>
    </row>
    <row r="56" spans="1:20" s="16" customFormat="1" ht="18" customHeight="1" x14ac:dyDescent="0.25">
      <c r="B56" s="80" t="s">
        <v>34</v>
      </c>
      <c r="C56" s="80"/>
      <c r="D56" s="14">
        <v>200000000000000</v>
      </c>
      <c r="E56" s="3">
        <f t="shared" ref="E56:G56" si="34">E57+E59+E61</f>
        <v>0</v>
      </c>
      <c r="F56" s="3">
        <f t="shared" si="34"/>
        <v>0</v>
      </c>
      <c r="G56" s="3">
        <f t="shared" si="34"/>
        <v>0</v>
      </c>
      <c r="H56" s="20">
        <f t="shared" si="7"/>
        <v>0</v>
      </c>
      <c r="I56" s="3">
        <f>I57+I59+I61</f>
        <v>0</v>
      </c>
      <c r="J56" s="3">
        <f>J57+J59+J61</f>
        <v>0</v>
      </c>
      <c r="K56" s="3">
        <f>K57+K59+K61</f>
        <v>0</v>
      </c>
      <c r="L56" s="3">
        <f>L57+L59+L61</f>
        <v>0</v>
      </c>
      <c r="M56" s="3">
        <f t="shared" si="33"/>
        <v>0</v>
      </c>
      <c r="N56" s="3">
        <f>N57+N59+N61</f>
        <v>0</v>
      </c>
      <c r="O56" s="3">
        <f>O57+O59+O61</f>
        <v>0</v>
      </c>
      <c r="P56" s="3">
        <f>P57+P59+P61</f>
        <v>0</v>
      </c>
      <c r="Q56" s="3">
        <f>Q57+Q59+Q61</f>
        <v>0</v>
      </c>
      <c r="R56" s="3">
        <f t="shared" si="23"/>
        <v>0</v>
      </c>
      <c r="S56" s="56"/>
      <c r="T56" s="60"/>
    </row>
    <row r="57" spans="1:20" s="16" customFormat="1" ht="18" customHeight="1" x14ac:dyDescent="0.25">
      <c r="B57" s="81" t="s">
        <v>35</v>
      </c>
      <c r="C57" s="81"/>
      <c r="D57" s="14">
        <v>200000100001000</v>
      </c>
      <c r="E57" s="3">
        <f t="shared" ref="E57:G57" si="35">E58</f>
        <v>0</v>
      </c>
      <c r="F57" s="3">
        <f t="shared" si="35"/>
        <v>0</v>
      </c>
      <c r="G57" s="3">
        <f t="shared" si="35"/>
        <v>0</v>
      </c>
      <c r="H57" s="20">
        <f t="shared" si="7"/>
        <v>0</v>
      </c>
      <c r="I57" s="3">
        <f>I58</f>
        <v>0</v>
      </c>
      <c r="J57" s="3">
        <f>J58</f>
        <v>0</v>
      </c>
      <c r="K57" s="3">
        <f>K58</f>
        <v>0</v>
      </c>
      <c r="L57" s="3">
        <f>L58</f>
        <v>0</v>
      </c>
      <c r="M57" s="3">
        <f t="shared" si="33"/>
        <v>0</v>
      </c>
      <c r="N57" s="3">
        <f>N58</f>
        <v>0</v>
      </c>
      <c r="O57" s="3">
        <f>O58</f>
        <v>0</v>
      </c>
      <c r="P57" s="3">
        <f>P58</f>
        <v>0</v>
      </c>
      <c r="Q57" s="3">
        <f>Q58</f>
        <v>0</v>
      </c>
      <c r="R57" s="3">
        <f t="shared" si="23"/>
        <v>0</v>
      </c>
      <c r="S57" s="56"/>
      <c r="T57" s="60"/>
    </row>
    <row r="58" spans="1:20" ht="18" customHeight="1" x14ac:dyDescent="0.25">
      <c r="B58" s="78" t="s">
        <v>12</v>
      </c>
      <c r="C58" s="78"/>
      <c r="D58" s="22"/>
      <c r="E58" s="2"/>
      <c r="F58" s="2"/>
      <c r="G58" s="2"/>
      <c r="H58" s="23">
        <f t="shared" si="7"/>
        <v>0</v>
      </c>
      <c r="I58" s="2"/>
      <c r="J58" s="2"/>
      <c r="K58" s="2"/>
      <c r="L58" s="2"/>
      <c r="M58" s="2">
        <f t="shared" si="33"/>
        <v>0</v>
      </c>
      <c r="N58" s="2"/>
      <c r="O58" s="2"/>
      <c r="P58" s="2"/>
      <c r="Q58" s="2"/>
      <c r="R58" s="2">
        <f t="shared" si="23"/>
        <v>0</v>
      </c>
      <c r="S58" s="56"/>
      <c r="T58" s="60"/>
    </row>
    <row r="59" spans="1:20" s="16" customFormat="1" ht="33" customHeight="1" x14ac:dyDescent="0.25">
      <c r="B59" s="81" t="s">
        <v>36</v>
      </c>
      <c r="C59" s="81"/>
      <c r="D59" s="14">
        <v>200000100002000</v>
      </c>
      <c r="E59" s="3">
        <f t="shared" ref="E59:G59" si="36">E60</f>
        <v>0</v>
      </c>
      <c r="F59" s="3">
        <f t="shared" si="36"/>
        <v>0</v>
      </c>
      <c r="G59" s="3">
        <f t="shared" si="36"/>
        <v>0</v>
      </c>
      <c r="H59" s="20">
        <f t="shared" si="7"/>
        <v>0</v>
      </c>
      <c r="I59" s="3">
        <f>I60</f>
        <v>0</v>
      </c>
      <c r="J59" s="3">
        <f>J60</f>
        <v>0</v>
      </c>
      <c r="K59" s="3">
        <f>K60</f>
        <v>0</v>
      </c>
      <c r="L59" s="3">
        <f>L60</f>
        <v>0</v>
      </c>
      <c r="M59" s="3">
        <f t="shared" si="33"/>
        <v>0</v>
      </c>
      <c r="N59" s="3">
        <f>N60</f>
        <v>0</v>
      </c>
      <c r="O59" s="3">
        <f>O60</f>
        <v>0</v>
      </c>
      <c r="P59" s="3">
        <f>P60</f>
        <v>0</v>
      </c>
      <c r="Q59" s="3">
        <f>Q60</f>
        <v>0</v>
      </c>
      <c r="R59" s="3">
        <f t="shared" si="23"/>
        <v>0</v>
      </c>
      <c r="S59" s="56"/>
      <c r="T59" s="60"/>
    </row>
    <row r="60" spans="1:20" ht="18" customHeight="1" x14ac:dyDescent="0.25">
      <c r="B60" s="78" t="s">
        <v>12</v>
      </c>
      <c r="C60" s="78"/>
      <c r="D60" s="22"/>
      <c r="E60" s="2"/>
      <c r="F60" s="2"/>
      <c r="G60" s="2"/>
      <c r="H60" s="23">
        <f t="shared" si="7"/>
        <v>0</v>
      </c>
      <c r="I60" s="2"/>
      <c r="J60" s="2"/>
      <c r="K60" s="2"/>
      <c r="L60" s="2"/>
      <c r="M60" s="2">
        <f t="shared" si="33"/>
        <v>0</v>
      </c>
      <c r="N60" s="2"/>
      <c r="O60" s="2"/>
      <c r="P60" s="2"/>
      <c r="Q60" s="2"/>
      <c r="R60" s="2">
        <f t="shared" si="23"/>
        <v>0</v>
      </c>
      <c r="S60" s="56"/>
      <c r="T60" s="60"/>
    </row>
    <row r="61" spans="1:20" s="16" customFormat="1" ht="18" customHeight="1" x14ac:dyDescent="0.25">
      <c r="B61" s="81" t="s">
        <v>37</v>
      </c>
      <c r="C61" s="81"/>
      <c r="D61" s="14">
        <v>200000100003000</v>
      </c>
      <c r="E61" s="3">
        <f t="shared" ref="E61:G61" si="37">E62</f>
        <v>0</v>
      </c>
      <c r="F61" s="3">
        <f t="shared" si="37"/>
        <v>0</v>
      </c>
      <c r="G61" s="3">
        <f t="shared" si="37"/>
        <v>0</v>
      </c>
      <c r="H61" s="20">
        <f t="shared" si="7"/>
        <v>0</v>
      </c>
      <c r="I61" s="3">
        <f>I62</f>
        <v>0</v>
      </c>
      <c r="J61" s="3">
        <f>J62</f>
        <v>0</v>
      </c>
      <c r="K61" s="3">
        <f>K62</f>
        <v>0</v>
      </c>
      <c r="L61" s="3">
        <f>L62</f>
        <v>0</v>
      </c>
      <c r="M61" s="3">
        <f t="shared" si="33"/>
        <v>0</v>
      </c>
      <c r="N61" s="3">
        <f>N62</f>
        <v>0</v>
      </c>
      <c r="O61" s="3">
        <f>O62</f>
        <v>0</v>
      </c>
      <c r="P61" s="3">
        <f>P62</f>
        <v>0</v>
      </c>
      <c r="Q61" s="3">
        <f>Q62</f>
        <v>0</v>
      </c>
      <c r="R61" s="3">
        <f t="shared" si="23"/>
        <v>0</v>
      </c>
      <c r="S61" s="56"/>
      <c r="T61" s="60"/>
    </row>
    <row r="62" spans="1:20" ht="18" customHeight="1" x14ac:dyDescent="0.25">
      <c r="B62" s="78" t="s">
        <v>12</v>
      </c>
      <c r="C62" s="78"/>
      <c r="D62" s="22"/>
      <c r="E62" s="2"/>
      <c r="F62" s="2"/>
      <c r="G62" s="2"/>
      <c r="H62" s="23">
        <f t="shared" si="7"/>
        <v>0</v>
      </c>
      <c r="I62" s="2"/>
      <c r="J62" s="2"/>
      <c r="K62" s="2"/>
      <c r="L62" s="2"/>
      <c r="M62" s="2">
        <f t="shared" si="33"/>
        <v>0</v>
      </c>
      <c r="N62" s="2"/>
      <c r="O62" s="2"/>
      <c r="P62" s="2"/>
      <c r="Q62" s="2"/>
      <c r="R62" s="2">
        <f t="shared" si="23"/>
        <v>0</v>
      </c>
      <c r="S62" s="56"/>
      <c r="T62" s="60"/>
    </row>
    <row r="63" spans="1:20" s="16" customFormat="1" ht="18" customHeight="1" x14ac:dyDescent="0.25">
      <c r="B63" s="80" t="s">
        <v>38</v>
      </c>
      <c r="C63" s="80"/>
      <c r="D63" s="14">
        <v>300000000000000</v>
      </c>
      <c r="E63" s="3">
        <f t="shared" ref="E63:G63" si="38">E64+E71</f>
        <v>1481.0591199999999</v>
      </c>
      <c r="F63" s="3">
        <f t="shared" si="38"/>
        <v>412.94088000000022</v>
      </c>
      <c r="G63" s="3">
        <f t="shared" si="38"/>
        <v>1894</v>
      </c>
      <c r="H63" s="20">
        <f t="shared" si="7"/>
        <v>2005</v>
      </c>
      <c r="I63" s="3">
        <f>I64+I71</f>
        <v>501.25</v>
      </c>
      <c r="J63" s="3">
        <f>J64+J71</f>
        <v>501.25</v>
      </c>
      <c r="K63" s="3">
        <f>K64+K71</f>
        <v>501.25</v>
      </c>
      <c r="L63" s="3">
        <f>L64+L71</f>
        <v>501.25</v>
      </c>
      <c r="M63" s="3">
        <f t="shared" si="33"/>
        <v>2005</v>
      </c>
      <c r="N63" s="3">
        <f>N64+N71</f>
        <v>0</v>
      </c>
      <c r="O63" s="3">
        <f>O64+O71</f>
        <v>0</v>
      </c>
      <c r="P63" s="3">
        <f>P64+P71</f>
        <v>0</v>
      </c>
      <c r="Q63" s="3">
        <f>Q64+Q71</f>
        <v>0</v>
      </c>
      <c r="R63" s="3">
        <f t="shared" si="23"/>
        <v>0</v>
      </c>
      <c r="S63" s="56"/>
      <c r="T63" s="60"/>
    </row>
    <row r="64" spans="1:20" s="16" customFormat="1" ht="41.25" customHeight="1" x14ac:dyDescent="0.25">
      <c r="B64" s="83" t="s">
        <v>39</v>
      </c>
      <c r="C64" s="83"/>
      <c r="D64" s="14">
        <v>310000000000000</v>
      </c>
      <c r="E64" s="3">
        <f t="shared" ref="E64:G64" si="39">E65+E68</f>
        <v>928.99815999999987</v>
      </c>
      <c r="F64" s="3">
        <f t="shared" si="39"/>
        <v>247.00184000000013</v>
      </c>
      <c r="G64" s="3">
        <f t="shared" si="39"/>
        <v>1176</v>
      </c>
      <c r="H64" s="20">
        <f t="shared" si="7"/>
        <v>1269</v>
      </c>
      <c r="I64" s="3">
        <f>I65+I68</f>
        <v>317.25</v>
      </c>
      <c r="J64" s="3">
        <f>J65+J68</f>
        <v>317.25</v>
      </c>
      <c r="K64" s="3">
        <f>K65+K68</f>
        <v>317.25</v>
      </c>
      <c r="L64" s="3">
        <f>L65+L68</f>
        <v>317.25</v>
      </c>
      <c r="M64" s="3">
        <f t="shared" si="33"/>
        <v>1269</v>
      </c>
      <c r="N64" s="3">
        <f>N65+N68</f>
        <v>0</v>
      </c>
      <c r="O64" s="3">
        <f>O65+O68</f>
        <v>0</v>
      </c>
      <c r="P64" s="3">
        <f>P65+P68</f>
        <v>0</v>
      </c>
      <c r="Q64" s="3">
        <f>Q65+Q68</f>
        <v>0</v>
      </c>
      <c r="R64" s="3">
        <f t="shared" si="23"/>
        <v>0</v>
      </c>
      <c r="S64" s="56"/>
      <c r="T64" s="60"/>
    </row>
    <row r="65" spans="2:20" s="16" customFormat="1" ht="36" customHeight="1" x14ac:dyDescent="0.25">
      <c r="B65" s="81" t="s">
        <v>46</v>
      </c>
      <c r="C65" s="81"/>
      <c r="D65" s="14">
        <v>310100000000000</v>
      </c>
      <c r="E65" s="3">
        <f t="shared" ref="E65:G66" si="40">E66</f>
        <v>928.99815999999987</v>
      </c>
      <c r="F65" s="3">
        <f t="shared" si="40"/>
        <v>247.00184000000013</v>
      </c>
      <c r="G65" s="3">
        <f t="shared" si="40"/>
        <v>1176</v>
      </c>
      <c r="H65" s="20">
        <f t="shared" si="7"/>
        <v>1269</v>
      </c>
      <c r="I65" s="3">
        <f>I66</f>
        <v>317.25</v>
      </c>
      <c r="J65" s="3">
        <f t="shared" ref="J65:L66" si="41">J66</f>
        <v>317.25</v>
      </c>
      <c r="K65" s="3">
        <f t="shared" si="41"/>
        <v>317.25</v>
      </c>
      <c r="L65" s="3">
        <f t="shared" si="41"/>
        <v>317.25</v>
      </c>
      <c r="M65" s="3">
        <f t="shared" si="33"/>
        <v>1269</v>
      </c>
      <c r="N65" s="3">
        <f>N66</f>
        <v>0</v>
      </c>
      <c r="O65" s="3">
        <f t="shared" ref="O65:Q66" si="42">O66</f>
        <v>0</v>
      </c>
      <c r="P65" s="3">
        <f t="shared" si="42"/>
        <v>0</v>
      </c>
      <c r="Q65" s="3">
        <f t="shared" si="42"/>
        <v>0</v>
      </c>
      <c r="R65" s="3">
        <f t="shared" si="23"/>
        <v>0</v>
      </c>
      <c r="S65" s="56"/>
      <c r="T65" s="60"/>
    </row>
    <row r="66" spans="2:20" ht="18" customHeight="1" x14ac:dyDescent="0.25">
      <c r="B66" s="84" t="s">
        <v>40</v>
      </c>
      <c r="C66" s="84"/>
      <c r="D66" s="22">
        <v>310100100001000</v>
      </c>
      <c r="E66" s="2">
        <f t="shared" si="40"/>
        <v>928.99815999999987</v>
      </c>
      <c r="F66" s="2">
        <f t="shared" si="40"/>
        <v>247.00184000000013</v>
      </c>
      <c r="G66" s="2">
        <f t="shared" si="40"/>
        <v>1176</v>
      </c>
      <c r="H66" s="23">
        <f t="shared" si="7"/>
        <v>1269</v>
      </c>
      <c r="I66" s="2">
        <f>I67</f>
        <v>317.25</v>
      </c>
      <c r="J66" s="2">
        <f t="shared" si="41"/>
        <v>317.25</v>
      </c>
      <c r="K66" s="2">
        <f t="shared" si="41"/>
        <v>317.25</v>
      </c>
      <c r="L66" s="2">
        <f t="shared" si="41"/>
        <v>317.25</v>
      </c>
      <c r="M66" s="2">
        <f t="shared" si="33"/>
        <v>1269</v>
      </c>
      <c r="N66" s="2">
        <f>N67</f>
        <v>0</v>
      </c>
      <c r="O66" s="2">
        <f t="shared" si="42"/>
        <v>0</v>
      </c>
      <c r="P66" s="2">
        <f t="shared" si="42"/>
        <v>0</v>
      </c>
      <c r="Q66" s="2">
        <f t="shared" si="42"/>
        <v>0</v>
      </c>
      <c r="R66" s="2">
        <f t="shared" si="23"/>
        <v>0</v>
      </c>
      <c r="S66" s="56"/>
      <c r="T66" s="60"/>
    </row>
    <row r="67" spans="2:20" ht="18" customHeight="1" x14ac:dyDescent="0.25">
      <c r="B67" s="78" t="s">
        <v>12</v>
      </c>
      <c r="C67" s="78"/>
      <c r="D67" s="22"/>
      <c r="E67" s="2">
        <v>928.99815999999987</v>
      </c>
      <c r="F67" s="44">
        <f t="shared" si="6"/>
        <v>247.00184000000013</v>
      </c>
      <c r="G67" s="2">
        <v>1176</v>
      </c>
      <c r="H67" s="23">
        <f t="shared" si="7"/>
        <v>1269</v>
      </c>
      <c r="I67" s="2">
        <v>317.25</v>
      </c>
      <c r="J67" s="2">
        <v>317.25</v>
      </c>
      <c r="K67" s="2">
        <v>317.25</v>
      </c>
      <c r="L67" s="2">
        <v>317.25</v>
      </c>
      <c r="M67" s="2">
        <f t="shared" si="33"/>
        <v>1269</v>
      </c>
      <c r="N67" s="2"/>
      <c r="O67" s="2"/>
      <c r="P67" s="2"/>
      <c r="Q67" s="2"/>
      <c r="R67" s="2">
        <f t="shared" si="23"/>
        <v>0</v>
      </c>
      <c r="S67" s="56"/>
      <c r="T67" s="60"/>
    </row>
    <row r="68" spans="2:20" s="16" customFormat="1" ht="35.25" customHeight="1" x14ac:dyDescent="0.25">
      <c r="B68" s="81" t="s">
        <v>45</v>
      </c>
      <c r="C68" s="81"/>
      <c r="D68" s="14">
        <v>310200000000000</v>
      </c>
      <c r="E68" s="3">
        <f t="shared" ref="E68:G69" si="43">E69</f>
        <v>0</v>
      </c>
      <c r="F68" s="3">
        <f t="shared" si="43"/>
        <v>0</v>
      </c>
      <c r="G68" s="3">
        <f t="shared" si="43"/>
        <v>0</v>
      </c>
      <c r="H68" s="20">
        <f t="shared" si="7"/>
        <v>0</v>
      </c>
      <c r="I68" s="3">
        <f>I69</f>
        <v>0</v>
      </c>
      <c r="J68" s="3">
        <f t="shared" ref="J68:L69" si="44">J69</f>
        <v>0</v>
      </c>
      <c r="K68" s="3">
        <f t="shared" si="44"/>
        <v>0</v>
      </c>
      <c r="L68" s="3">
        <f t="shared" si="44"/>
        <v>0</v>
      </c>
      <c r="M68" s="3">
        <f t="shared" si="33"/>
        <v>0</v>
      </c>
      <c r="N68" s="3">
        <f>N69</f>
        <v>0</v>
      </c>
      <c r="O68" s="3">
        <f t="shared" ref="O68:Q69" si="45">O69</f>
        <v>0</v>
      </c>
      <c r="P68" s="3">
        <f t="shared" si="45"/>
        <v>0</v>
      </c>
      <c r="Q68" s="3">
        <f t="shared" si="45"/>
        <v>0</v>
      </c>
      <c r="R68" s="3">
        <f t="shared" si="23"/>
        <v>0</v>
      </c>
      <c r="S68" s="56"/>
      <c r="T68" s="60"/>
    </row>
    <row r="69" spans="2:20" ht="18" customHeight="1" x14ac:dyDescent="0.25">
      <c r="B69" s="84" t="s">
        <v>41</v>
      </c>
      <c r="C69" s="84"/>
      <c r="D69" s="22">
        <v>310200100001000</v>
      </c>
      <c r="E69" s="2">
        <f t="shared" si="43"/>
        <v>0</v>
      </c>
      <c r="F69" s="2">
        <f t="shared" si="43"/>
        <v>0</v>
      </c>
      <c r="G69" s="2">
        <f t="shared" si="43"/>
        <v>0</v>
      </c>
      <c r="H69" s="23">
        <f t="shared" si="7"/>
        <v>0</v>
      </c>
      <c r="I69" s="2">
        <f>I70</f>
        <v>0</v>
      </c>
      <c r="J69" s="2">
        <f t="shared" si="44"/>
        <v>0</v>
      </c>
      <c r="K69" s="2">
        <f t="shared" si="44"/>
        <v>0</v>
      </c>
      <c r="L69" s="2">
        <f t="shared" si="44"/>
        <v>0</v>
      </c>
      <c r="M69" s="2">
        <f t="shared" si="33"/>
        <v>0</v>
      </c>
      <c r="N69" s="2">
        <f>N70</f>
        <v>0</v>
      </c>
      <c r="O69" s="2">
        <f t="shared" si="45"/>
        <v>0</v>
      </c>
      <c r="P69" s="2">
        <f t="shared" si="45"/>
        <v>0</v>
      </c>
      <c r="Q69" s="2">
        <f t="shared" si="45"/>
        <v>0</v>
      </c>
      <c r="R69" s="2">
        <f t="shared" si="23"/>
        <v>0</v>
      </c>
      <c r="S69" s="56"/>
      <c r="T69" s="60"/>
    </row>
    <row r="70" spans="2:20" ht="18" customHeight="1" x14ac:dyDescent="0.25">
      <c r="B70" s="78" t="s">
        <v>12</v>
      </c>
      <c r="C70" s="78"/>
      <c r="D70" s="22"/>
      <c r="E70" s="2"/>
      <c r="F70" s="2"/>
      <c r="G70" s="2"/>
      <c r="H70" s="23">
        <f t="shared" si="7"/>
        <v>0</v>
      </c>
      <c r="I70" s="2"/>
      <c r="J70" s="2"/>
      <c r="K70" s="2"/>
      <c r="L70" s="2"/>
      <c r="M70" s="2">
        <f t="shared" si="33"/>
        <v>0</v>
      </c>
      <c r="N70" s="2"/>
      <c r="O70" s="2"/>
      <c r="P70" s="2"/>
      <c r="Q70" s="2"/>
      <c r="R70" s="2">
        <f t="shared" si="23"/>
        <v>0</v>
      </c>
      <c r="S70" s="56"/>
      <c r="T70" s="60"/>
    </row>
    <row r="71" spans="2:20" s="16" customFormat="1" ht="51" customHeight="1" x14ac:dyDescent="0.25">
      <c r="B71" s="83" t="s">
        <v>44</v>
      </c>
      <c r="C71" s="83"/>
      <c r="D71" s="14">
        <v>320000000000000</v>
      </c>
      <c r="E71" s="3">
        <f t="shared" ref="E71:G73" si="46">E72</f>
        <v>552.06095999999991</v>
      </c>
      <c r="F71" s="3">
        <f t="shared" si="46"/>
        <v>165.93904000000009</v>
      </c>
      <c r="G71" s="3">
        <f t="shared" si="46"/>
        <v>718</v>
      </c>
      <c r="H71" s="20">
        <f t="shared" si="7"/>
        <v>736</v>
      </c>
      <c r="I71" s="3">
        <f>I72</f>
        <v>184</v>
      </c>
      <c r="J71" s="3">
        <f t="shared" ref="J71:L73" si="47">J72</f>
        <v>184</v>
      </c>
      <c r="K71" s="3">
        <f t="shared" si="47"/>
        <v>184</v>
      </c>
      <c r="L71" s="3">
        <f t="shared" si="47"/>
        <v>184</v>
      </c>
      <c r="M71" s="3">
        <f t="shared" si="33"/>
        <v>736</v>
      </c>
      <c r="N71" s="3">
        <f>N72</f>
        <v>0</v>
      </c>
      <c r="O71" s="3">
        <f t="shared" ref="O71:Q73" si="48">O72</f>
        <v>0</v>
      </c>
      <c r="P71" s="3">
        <f t="shared" si="48"/>
        <v>0</v>
      </c>
      <c r="Q71" s="3">
        <f t="shared" si="48"/>
        <v>0</v>
      </c>
      <c r="R71" s="3">
        <f t="shared" si="23"/>
        <v>0</v>
      </c>
      <c r="S71" s="56"/>
      <c r="T71" s="60"/>
    </row>
    <row r="72" spans="2:20" s="16" customFormat="1" ht="33.75" customHeight="1" x14ac:dyDescent="0.25">
      <c r="B72" s="81" t="s">
        <v>42</v>
      </c>
      <c r="C72" s="81"/>
      <c r="D72" s="14">
        <v>320300000000000</v>
      </c>
      <c r="E72" s="3">
        <f t="shared" si="46"/>
        <v>552.06095999999991</v>
      </c>
      <c r="F72" s="3">
        <f t="shared" si="46"/>
        <v>165.93904000000009</v>
      </c>
      <c r="G72" s="3">
        <f t="shared" si="46"/>
        <v>718</v>
      </c>
      <c r="H72" s="20">
        <f t="shared" si="7"/>
        <v>736</v>
      </c>
      <c r="I72" s="3">
        <f>I73</f>
        <v>184</v>
      </c>
      <c r="J72" s="3">
        <f t="shared" si="47"/>
        <v>184</v>
      </c>
      <c r="K72" s="3">
        <f t="shared" si="47"/>
        <v>184</v>
      </c>
      <c r="L72" s="3">
        <f t="shared" si="47"/>
        <v>184</v>
      </c>
      <c r="M72" s="3">
        <f t="shared" si="33"/>
        <v>736</v>
      </c>
      <c r="N72" s="3">
        <f>N73</f>
        <v>0</v>
      </c>
      <c r="O72" s="3">
        <f t="shared" si="48"/>
        <v>0</v>
      </c>
      <c r="P72" s="3">
        <f t="shared" si="48"/>
        <v>0</v>
      </c>
      <c r="Q72" s="3">
        <f t="shared" si="48"/>
        <v>0</v>
      </c>
      <c r="R72" s="3">
        <f t="shared" si="23"/>
        <v>0</v>
      </c>
      <c r="S72" s="56"/>
      <c r="T72" s="60"/>
    </row>
    <row r="73" spans="2:20" s="16" customFormat="1" ht="36" customHeight="1" x14ac:dyDescent="0.25">
      <c r="B73" s="82" t="s">
        <v>43</v>
      </c>
      <c r="C73" s="82"/>
      <c r="D73" s="14">
        <v>320300100001000</v>
      </c>
      <c r="E73" s="3">
        <f t="shared" si="46"/>
        <v>552.06095999999991</v>
      </c>
      <c r="F73" s="3">
        <f t="shared" si="46"/>
        <v>165.93904000000009</v>
      </c>
      <c r="G73" s="3">
        <f t="shared" si="46"/>
        <v>718</v>
      </c>
      <c r="H73" s="20">
        <f t="shared" si="7"/>
        <v>736</v>
      </c>
      <c r="I73" s="3">
        <f>I74</f>
        <v>184</v>
      </c>
      <c r="J73" s="3">
        <f t="shared" si="47"/>
        <v>184</v>
      </c>
      <c r="K73" s="3">
        <f t="shared" si="47"/>
        <v>184</v>
      </c>
      <c r="L73" s="3">
        <f t="shared" si="47"/>
        <v>184</v>
      </c>
      <c r="M73" s="3">
        <f t="shared" si="33"/>
        <v>736</v>
      </c>
      <c r="N73" s="3">
        <f>N74</f>
        <v>0</v>
      </c>
      <c r="O73" s="3">
        <f t="shared" si="48"/>
        <v>0</v>
      </c>
      <c r="P73" s="3">
        <f t="shared" si="48"/>
        <v>0</v>
      </c>
      <c r="Q73" s="3">
        <f t="shared" si="48"/>
        <v>0</v>
      </c>
      <c r="R73" s="3">
        <f t="shared" si="23"/>
        <v>0</v>
      </c>
      <c r="S73" s="56"/>
      <c r="T73" s="60"/>
    </row>
    <row r="74" spans="2:20" ht="18" customHeight="1" x14ac:dyDescent="0.25">
      <c r="B74" s="78" t="s">
        <v>12</v>
      </c>
      <c r="C74" s="78"/>
      <c r="D74" s="22"/>
      <c r="E74" s="2">
        <v>552.06095999999991</v>
      </c>
      <c r="F74" s="44">
        <f t="shared" si="6"/>
        <v>165.93904000000009</v>
      </c>
      <c r="G74" s="2">
        <v>718</v>
      </c>
      <c r="H74" s="23">
        <f t="shared" si="7"/>
        <v>736</v>
      </c>
      <c r="I74" s="2">
        <v>184</v>
      </c>
      <c r="J74" s="2">
        <v>184</v>
      </c>
      <c r="K74" s="2">
        <v>184</v>
      </c>
      <c r="L74" s="2">
        <v>184</v>
      </c>
      <c r="M74" s="2">
        <f t="shared" si="33"/>
        <v>736</v>
      </c>
      <c r="N74" s="2"/>
      <c r="O74" s="2"/>
      <c r="P74" s="2"/>
      <c r="Q74" s="2"/>
      <c r="R74" s="2">
        <f t="shared" si="23"/>
        <v>0</v>
      </c>
      <c r="S74" s="56"/>
      <c r="T74" s="60"/>
    </row>
    <row r="75" spans="2:20" s="16" customFormat="1" ht="18" customHeight="1" x14ac:dyDescent="0.25">
      <c r="B75" s="79" t="s">
        <v>107</v>
      </c>
      <c r="C75" s="79"/>
      <c r="D75" s="14">
        <v>104338</v>
      </c>
      <c r="E75" s="3">
        <f>E76</f>
        <v>502.59821999999997</v>
      </c>
      <c r="F75" s="44">
        <f t="shared" si="6"/>
        <v>757.40178000000003</v>
      </c>
      <c r="G75" s="3">
        <f>G76</f>
        <v>1260</v>
      </c>
      <c r="H75" s="20">
        <f t="shared" si="7"/>
        <v>0</v>
      </c>
      <c r="I75" s="3">
        <f t="shared" ref="I75:L78" si="49">I76</f>
        <v>0</v>
      </c>
      <c r="J75" s="3">
        <f t="shared" si="49"/>
        <v>0</v>
      </c>
      <c r="K75" s="3">
        <f t="shared" si="49"/>
        <v>0</v>
      </c>
      <c r="L75" s="3">
        <f t="shared" si="49"/>
        <v>0</v>
      </c>
      <c r="M75" s="3">
        <f t="shared" si="33"/>
        <v>0</v>
      </c>
      <c r="N75" s="3">
        <f t="shared" ref="N75:Q78" si="50">N76</f>
        <v>0</v>
      </c>
      <c r="O75" s="3">
        <f t="shared" si="50"/>
        <v>0</v>
      </c>
      <c r="P75" s="3">
        <f t="shared" si="50"/>
        <v>0</v>
      </c>
      <c r="Q75" s="3">
        <f t="shared" si="50"/>
        <v>0</v>
      </c>
      <c r="R75" s="3">
        <f t="shared" si="23"/>
        <v>0</v>
      </c>
      <c r="S75" s="56"/>
      <c r="T75" s="60"/>
    </row>
    <row r="76" spans="2:20" s="16" customFormat="1" ht="24" customHeight="1" x14ac:dyDescent="0.25">
      <c r="B76" s="80" t="s">
        <v>38</v>
      </c>
      <c r="C76" s="80"/>
      <c r="D76" s="14">
        <v>300000000000000</v>
      </c>
      <c r="E76" s="3">
        <f>E77</f>
        <v>502.59821999999997</v>
      </c>
      <c r="F76" s="44">
        <f t="shared" si="6"/>
        <v>757.40178000000003</v>
      </c>
      <c r="G76" s="3">
        <f>G77</f>
        <v>1260</v>
      </c>
      <c r="H76" s="20">
        <f t="shared" si="7"/>
        <v>0</v>
      </c>
      <c r="I76" s="3">
        <f t="shared" si="49"/>
        <v>0</v>
      </c>
      <c r="J76" s="3">
        <f t="shared" si="49"/>
        <v>0</v>
      </c>
      <c r="K76" s="3">
        <f t="shared" si="49"/>
        <v>0</v>
      </c>
      <c r="L76" s="3">
        <f t="shared" si="49"/>
        <v>0</v>
      </c>
      <c r="M76" s="3">
        <f t="shared" si="33"/>
        <v>0</v>
      </c>
      <c r="N76" s="3">
        <f t="shared" si="50"/>
        <v>0</v>
      </c>
      <c r="O76" s="3">
        <f t="shared" si="50"/>
        <v>0</v>
      </c>
      <c r="P76" s="3">
        <f t="shared" si="50"/>
        <v>0</v>
      </c>
      <c r="Q76" s="3">
        <f t="shared" si="50"/>
        <v>0</v>
      </c>
      <c r="R76" s="3">
        <f t="shared" si="23"/>
        <v>0</v>
      </c>
      <c r="S76" s="56"/>
      <c r="T76" s="60"/>
    </row>
    <row r="77" spans="2:20" s="16" customFormat="1" ht="41.25" customHeight="1" x14ac:dyDescent="0.25">
      <c r="B77" s="83" t="s">
        <v>39</v>
      </c>
      <c r="C77" s="83"/>
      <c r="D77" s="14">
        <v>310000000000000</v>
      </c>
      <c r="E77" s="3">
        <f>E78</f>
        <v>502.59821999999997</v>
      </c>
      <c r="F77" s="44">
        <f t="shared" ref="F77:F86" si="51">G77-E77</f>
        <v>757.40178000000003</v>
      </c>
      <c r="G77" s="3">
        <f>G78</f>
        <v>1260</v>
      </c>
      <c r="H77" s="20">
        <f t="shared" ref="H77:H86" si="52">M77+R77</f>
        <v>0</v>
      </c>
      <c r="I77" s="3">
        <f t="shared" si="49"/>
        <v>0</v>
      </c>
      <c r="J77" s="3">
        <f t="shared" si="49"/>
        <v>0</v>
      </c>
      <c r="K77" s="3">
        <f t="shared" si="49"/>
        <v>0</v>
      </c>
      <c r="L77" s="3">
        <f t="shared" si="49"/>
        <v>0</v>
      </c>
      <c r="M77" s="3">
        <f t="shared" si="33"/>
        <v>0</v>
      </c>
      <c r="N77" s="3">
        <f t="shared" si="50"/>
        <v>0</v>
      </c>
      <c r="O77" s="3">
        <f t="shared" si="50"/>
        <v>0</v>
      </c>
      <c r="P77" s="3">
        <f t="shared" si="50"/>
        <v>0</v>
      </c>
      <c r="Q77" s="3">
        <f t="shared" si="50"/>
        <v>0</v>
      </c>
      <c r="R77" s="3">
        <f t="shared" si="23"/>
        <v>0</v>
      </c>
      <c r="S77" s="56"/>
      <c r="T77" s="60"/>
    </row>
    <row r="78" spans="2:20" s="16" customFormat="1" ht="51" customHeight="1" x14ac:dyDescent="0.25">
      <c r="B78" s="81" t="s">
        <v>45</v>
      </c>
      <c r="C78" s="81"/>
      <c r="D78" s="14">
        <v>310200000000000</v>
      </c>
      <c r="E78" s="3">
        <f t="shared" ref="E78" si="53">E79</f>
        <v>502.59821999999997</v>
      </c>
      <c r="F78" s="3">
        <f t="shared" ref="F78" si="54">F79</f>
        <v>757.40178000000003</v>
      </c>
      <c r="G78" s="3">
        <f t="shared" ref="G78" si="55">G79</f>
        <v>1260</v>
      </c>
      <c r="H78" s="20">
        <f t="shared" si="52"/>
        <v>0</v>
      </c>
      <c r="I78" s="3">
        <f t="shared" si="49"/>
        <v>0</v>
      </c>
      <c r="J78" s="3">
        <f t="shared" si="49"/>
        <v>0</v>
      </c>
      <c r="K78" s="3">
        <f t="shared" si="49"/>
        <v>0</v>
      </c>
      <c r="L78" s="3">
        <f t="shared" si="49"/>
        <v>0</v>
      </c>
      <c r="M78" s="3">
        <f t="shared" si="33"/>
        <v>0</v>
      </c>
      <c r="N78" s="3">
        <f t="shared" si="50"/>
        <v>0</v>
      </c>
      <c r="O78" s="3">
        <f t="shared" si="50"/>
        <v>0</v>
      </c>
      <c r="P78" s="3">
        <f t="shared" si="50"/>
        <v>0</v>
      </c>
      <c r="Q78" s="3">
        <f t="shared" si="50"/>
        <v>0</v>
      </c>
      <c r="R78" s="3">
        <f t="shared" si="23"/>
        <v>0</v>
      </c>
      <c r="S78" s="56"/>
      <c r="T78" s="60"/>
    </row>
    <row r="79" spans="2:20" ht="18" customHeight="1" x14ac:dyDescent="0.25">
      <c r="B79" s="84" t="s">
        <v>41</v>
      </c>
      <c r="C79" s="84"/>
      <c r="D79" s="22">
        <v>310200100001000</v>
      </c>
      <c r="E79" s="2">
        <f t="shared" ref="E79" si="56">E80+E81</f>
        <v>502.59821999999997</v>
      </c>
      <c r="F79" s="2">
        <f t="shared" ref="F79" si="57">F80+F81</f>
        <v>757.40178000000003</v>
      </c>
      <c r="G79" s="2">
        <f t="shared" ref="G79" si="58">G80+G81</f>
        <v>1260</v>
      </c>
      <c r="H79" s="23">
        <f t="shared" si="52"/>
        <v>0</v>
      </c>
      <c r="I79" s="2">
        <f t="shared" ref="I79:L79" si="59">I80+I81</f>
        <v>0</v>
      </c>
      <c r="J79" s="2">
        <f t="shared" si="59"/>
        <v>0</v>
      </c>
      <c r="K79" s="2">
        <f t="shared" si="59"/>
        <v>0</v>
      </c>
      <c r="L79" s="2">
        <f t="shared" si="59"/>
        <v>0</v>
      </c>
      <c r="M79" s="2">
        <f t="shared" si="33"/>
        <v>0</v>
      </c>
      <c r="N79" s="2">
        <f t="shared" ref="N79:Q79" si="60">N80+N81</f>
        <v>0</v>
      </c>
      <c r="O79" s="2">
        <f t="shared" si="60"/>
        <v>0</v>
      </c>
      <c r="P79" s="2">
        <f t="shared" si="60"/>
        <v>0</v>
      </c>
      <c r="Q79" s="2">
        <f t="shared" si="60"/>
        <v>0</v>
      </c>
      <c r="R79" s="2">
        <f t="shared" si="23"/>
        <v>0</v>
      </c>
      <c r="S79" s="56"/>
      <c r="T79" s="60"/>
    </row>
    <row r="80" spans="2:20" ht="18" customHeight="1" x14ac:dyDescent="0.25">
      <c r="B80" s="78" t="s">
        <v>13</v>
      </c>
      <c r="C80" s="78"/>
      <c r="D80" s="22"/>
      <c r="E80" s="2">
        <v>502.59821999999997</v>
      </c>
      <c r="F80" s="44">
        <f t="shared" si="51"/>
        <v>757.40178000000003</v>
      </c>
      <c r="G80" s="2">
        <v>1260</v>
      </c>
      <c r="H80" s="23">
        <f t="shared" si="52"/>
        <v>0</v>
      </c>
      <c r="I80" s="2"/>
      <c r="J80" s="2"/>
      <c r="K80" s="2"/>
      <c r="L80" s="2"/>
      <c r="M80" s="2">
        <f t="shared" si="33"/>
        <v>0</v>
      </c>
      <c r="N80" s="2"/>
      <c r="O80" s="2"/>
      <c r="P80" s="2"/>
      <c r="Q80" s="2"/>
      <c r="R80" s="2">
        <f t="shared" si="23"/>
        <v>0</v>
      </c>
      <c r="S80" s="56"/>
      <c r="T80" s="60"/>
    </row>
    <row r="81" spans="2:20" ht="18" customHeight="1" x14ac:dyDescent="0.25">
      <c r="B81" s="78" t="s">
        <v>14</v>
      </c>
      <c r="C81" s="78"/>
      <c r="D81" s="22"/>
      <c r="E81" s="2"/>
      <c r="F81" s="44">
        <f t="shared" si="51"/>
        <v>0</v>
      </c>
      <c r="G81" s="2"/>
      <c r="H81" s="23">
        <f t="shared" si="52"/>
        <v>0</v>
      </c>
      <c r="I81" s="2"/>
      <c r="J81" s="2"/>
      <c r="K81" s="2"/>
      <c r="L81" s="2"/>
      <c r="M81" s="2">
        <f t="shared" si="33"/>
        <v>0</v>
      </c>
      <c r="N81" s="2"/>
      <c r="O81" s="2"/>
      <c r="P81" s="2"/>
      <c r="Q81" s="2"/>
      <c r="R81" s="2">
        <f t="shared" si="23"/>
        <v>0</v>
      </c>
      <c r="S81" s="56"/>
      <c r="T81" s="60"/>
    </row>
    <row r="82" spans="2:20" s="16" customFormat="1" ht="18" customHeight="1" x14ac:dyDescent="0.25">
      <c r="B82" s="79" t="s">
        <v>5</v>
      </c>
      <c r="C82" s="79"/>
      <c r="D82" s="14"/>
      <c r="E82" s="3">
        <f t="shared" ref="E82:G82" si="61">E85+E83</f>
        <v>955.84125000000006</v>
      </c>
      <c r="F82" s="3">
        <f t="shared" si="61"/>
        <v>0</v>
      </c>
      <c r="G82" s="3">
        <f t="shared" si="61"/>
        <v>955.84125000000006</v>
      </c>
      <c r="H82" s="20">
        <f t="shared" si="52"/>
        <v>0</v>
      </c>
      <c r="I82" s="3">
        <f>I85+I83</f>
        <v>0</v>
      </c>
      <c r="J82" s="3">
        <f>J85+J83</f>
        <v>0</v>
      </c>
      <c r="K82" s="3">
        <f>K85+K83</f>
        <v>0</v>
      </c>
      <c r="L82" s="3">
        <f>L85+L83</f>
        <v>0</v>
      </c>
      <c r="M82" s="3">
        <f>SUM(I82:L82)</f>
        <v>0</v>
      </c>
      <c r="N82" s="3">
        <f>N85+N83</f>
        <v>0</v>
      </c>
      <c r="O82" s="3">
        <f>O85+O83</f>
        <v>0</v>
      </c>
      <c r="P82" s="3">
        <f>P85+P83</f>
        <v>0</v>
      </c>
      <c r="Q82" s="3">
        <f>Q85+Q83</f>
        <v>0</v>
      </c>
      <c r="R82" s="3">
        <f t="shared" si="23"/>
        <v>0</v>
      </c>
      <c r="S82" s="56"/>
      <c r="T82" s="60"/>
    </row>
    <row r="83" spans="2:20" s="16" customFormat="1" ht="18" customHeight="1" x14ac:dyDescent="0.25">
      <c r="B83" s="80" t="s">
        <v>161</v>
      </c>
      <c r="C83" s="80"/>
      <c r="D83" s="14"/>
      <c r="E83" s="3">
        <f t="shared" ref="E83:G83" si="62">E84</f>
        <v>834.28025000000002</v>
      </c>
      <c r="F83" s="3">
        <f t="shared" si="62"/>
        <v>0</v>
      </c>
      <c r="G83" s="3">
        <f t="shared" si="62"/>
        <v>834.28025000000002</v>
      </c>
      <c r="H83" s="20">
        <f t="shared" si="52"/>
        <v>0</v>
      </c>
      <c r="I83" s="3">
        <f>I84</f>
        <v>0</v>
      </c>
      <c r="J83" s="3">
        <f>J84</f>
        <v>0</v>
      </c>
      <c r="K83" s="3">
        <f>K84</f>
        <v>0</v>
      </c>
      <c r="L83" s="3">
        <f>L84</f>
        <v>0</v>
      </c>
      <c r="M83" s="3">
        <f>SUM(I83:L83)</f>
        <v>0</v>
      </c>
      <c r="N83" s="3">
        <f>N84</f>
        <v>0</v>
      </c>
      <c r="O83" s="3">
        <f>O84</f>
        <v>0</v>
      </c>
      <c r="P83" s="3">
        <f>P84</f>
        <v>0</v>
      </c>
      <c r="Q83" s="3">
        <f>Q84</f>
        <v>0</v>
      </c>
      <c r="R83" s="3">
        <f t="shared" si="23"/>
        <v>0</v>
      </c>
      <c r="S83" s="56"/>
      <c r="T83" s="60"/>
    </row>
    <row r="84" spans="2:20" ht="18" customHeight="1" x14ac:dyDescent="0.25">
      <c r="B84" s="86" t="s">
        <v>12</v>
      </c>
      <c r="C84" s="87"/>
      <c r="D84" s="22"/>
      <c r="E84" s="2">
        <v>834.28025000000002</v>
      </c>
      <c r="F84" s="44">
        <f t="shared" si="51"/>
        <v>0</v>
      </c>
      <c r="G84" s="2">
        <v>834.28025000000002</v>
      </c>
      <c r="H84" s="23">
        <f t="shared" si="52"/>
        <v>0</v>
      </c>
      <c r="I84" s="2"/>
      <c r="J84" s="2"/>
      <c r="K84" s="2"/>
      <c r="L84" s="2"/>
      <c r="M84" s="2">
        <f>SUM(I84:L84)</f>
        <v>0</v>
      </c>
      <c r="N84" s="2"/>
      <c r="O84" s="2"/>
      <c r="P84" s="2"/>
      <c r="Q84" s="2"/>
      <c r="R84" s="2">
        <f t="shared" si="23"/>
        <v>0</v>
      </c>
      <c r="S84" s="56"/>
      <c r="T84" s="59"/>
    </row>
    <row r="85" spans="2:20" s="16" customFormat="1" ht="18" customHeight="1" x14ac:dyDescent="0.25">
      <c r="B85" s="80" t="s">
        <v>6</v>
      </c>
      <c r="C85" s="80"/>
      <c r="D85" s="14"/>
      <c r="E85" s="3">
        <f t="shared" ref="E85:G85" si="63">E86</f>
        <v>121.56100000000001</v>
      </c>
      <c r="F85" s="3">
        <f t="shared" si="63"/>
        <v>0</v>
      </c>
      <c r="G85" s="3">
        <f t="shared" si="63"/>
        <v>121.56100000000001</v>
      </c>
      <c r="H85" s="23">
        <f t="shared" si="52"/>
        <v>0</v>
      </c>
      <c r="I85" s="3">
        <f>I86</f>
        <v>0</v>
      </c>
      <c r="J85" s="3">
        <f>J86</f>
        <v>0</v>
      </c>
      <c r="K85" s="3">
        <f>K86</f>
        <v>0</v>
      </c>
      <c r="L85" s="3">
        <f>L86</f>
        <v>0</v>
      </c>
      <c r="M85" s="3">
        <f>SUM(I85:L85)</f>
        <v>0</v>
      </c>
      <c r="N85" s="3">
        <f>N86</f>
        <v>0</v>
      </c>
      <c r="O85" s="3">
        <f>O86</f>
        <v>0</v>
      </c>
      <c r="P85" s="3">
        <f>P86</f>
        <v>0</v>
      </c>
      <c r="Q85" s="3">
        <f>Q86</f>
        <v>0</v>
      </c>
      <c r="R85" s="3">
        <f t="shared" si="23"/>
        <v>0</v>
      </c>
      <c r="S85" s="56"/>
      <c r="T85" s="60"/>
    </row>
    <row r="86" spans="2:20" ht="18" customHeight="1" x14ac:dyDescent="0.25">
      <c r="B86" s="86" t="s">
        <v>12</v>
      </c>
      <c r="C86" s="87"/>
      <c r="D86" s="22"/>
      <c r="E86" s="2">
        <v>121.56100000000001</v>
      </c>
      <c r="F86" s="44">
        <f t="shared" si="51"/>
        <v>0</v>
      </c>
      <c r="G86" s="2">
        <v>121.56100000000001</v>
      </c>
      <c r="H86" s="23">
        <f t="shared" si="52"/>
        <v>0</v>
      </c>
      <c r="I86" s="2"/>
      <c r="J86" s="2"/>
      <c r="K86" s="2"/>
      <c r="L86" s="2"/>
      <c r="M86" s="2">
        <f>SUM(I86:L86)</f>
        <v>0</v>
      </c>
      <c r="N86" s="2"/>
      <c r="O86" s="2"/>
      <c r="P86" s="2"/>
      <c r="Q86" s="2"/>
      <c r="R86" s="2">
        <f t="shared" si="23"/>
        <v>0</v>
      </c>
      <c r="S86" s="56"/>
      <c r="T86" s="59">
        <f>T17+T39+T43+T48</f>
        <v>0</v>
      </c>
    </row>
    <row r="87" spans="2:20" ht="18" customHeight="1" x14ac:dyDescent="0.2">
      <c r="E87" s="8"/>
      <c r="F87" s="8"/>
      <c r="G87" s="8"/>
      <c r="H87" s="9"/>
      <c r="I87" s="8"/>
      <c r="J87" s="8"/>
      <c r="K87" s="8"/>
      <c r="L87" s="8"/>
      <c r="M87" s="8"/>
      <c r="N87" s="8"/>
      <c r="O87" s="8"/>
      <c r="P87" s="8"/>
      <c r="Q87" s="8"/>
    </row>
    <row r="88" spans="2:20" s="4" customFormat="1" ht="18" customHeight="1" x14ac:dyDescent="0.2">
      <c r="B88" s="25"/>
      <c r="C88" s="25"/>
      <c r="D88" s="26"/>
      <c r="H88" s="27"/>
      <c r="R88" s="7"/>
      <c r="T88" s="62"/>
    </row>
    <row r="89" spans="2:20" s="4" customFormat="1" ht="18" customHeight="1" x14ac:dyDescent="0.2">
      <c r="B89" s="25" t="s">
        <v>8</v>
      </c>
      <c r="G89" s="25" t="s">
        <v>9</v>
      </c>
      <c r="N89" s="26" t="s">
        <v>11</v>
      </c>
      <c r="R89" s="7"/>
      <c r="T89" s="62"/>
    </row>
    <row r="90" spans="2:20" s="4" customFormat="1" ht="18" customHeight="1" x14ac:dyDescent="0.2">
      <c r="B90" s="25"/>
      <c r="G90" s="25"/>
      <c r="N90" s="26"/>
      <c r="R90" s="7"/>
      <c r="T90" s="62"/>
    </row>
    <row r="91" spans="2:20" s="4" customFormat="1" ht="18" customHeight="1" x14ac:dyDescent="0.2">
      <c r="B91" s="25"/>
      <c r="G91" s="25"/>
      <c r="N91" s="26"/>
      <c r="R91" s="7"/>
      <c r="T91" s="62"/>
    </row>
    <row r="92" spans="2:20" s="4" customFormat="1" ht="18" customHeight="1" x14ac:dyDescent="0.2">
      <c r="B92" s="25"/>
      <c r="G92" s="25"/>
      <c r="N92" s="26"/>
      <c r="R92" s="7"/>
      <c r="T92" s="62"/>
    </row>
    <row r="93" spans="2:20" s="5" customFormat="1" ht="18" customHeight="1" x14ac:dyDescent="0.25">
      <c r="B93" s="28"/>
      <c r="G93" s="28"/>
      <c r="N93" s="30"/>
      <c r="R93" s="31"/>
      <c r="T93" s="63"/>
    </row>
    <row r="94" spans="2:20" s="4" customFormat="1" ht="18" customHeight="1" x14ac:dyDescent="0.2">
      <c r="B94" s="25" t="s">
        <v>10</v>
      </c>
      <c r="G94" s="25" t="s">
        <v>163</v>
      </c>
      <c r="N94" s="26" t="s">
        <v>132</v>
      </c>
      <c r="R94" s="7"/>
      <c r="T94" s="62"/>
    </row>
    <row r="95" spans="2:20" s="4" customFormat="1" ht="18" customHeight="1" x14ac:dyDescent="0.2">
      <c r="B95" s="25"/>
      <c r="F95" s="25"/>
      <c r="H95" s="27"/>
      <c r="N95" s="26"/>
      <c r="R95" s="7"/>
      <c r="T95" s="62"/>
    </row>
    <row r="96" spans="2:20" s="4" customFormat="1" ht="18" customHeight="1" x14ac:dyDescent="0.2">
      <c r="B96" s="25"/>
      <c r="C96" s="25"/>
      <c r="D96" s="26"/>
      <c r="H96" s="27"/>
      <c r="R96" s="7"/>
      <c r="T96" s="62"/>
    </row>
    <row r="97" spans="2:20" s="4" customFormat="1" ht="18" hidden="1" customHeight="1" x14ac:dyDescent="0.2">
      <c r="B97" s="32" t="s">
        <v>108</v>
      </c>
      <c r="C97" s="25"/>
      <c r="D97" s="26"/>
      <c r="H97" s="27"/>
      <c r="R97" s="7"/>
      <c r="T97" s="62"/>
    </row>
    <row r="98" spans="2:20" s="4" customFormat="1" ht="18" hidden="1" customHeight="1" x14ac:dyDescent="0.2">
      <c r="B98" s="32" t="s">
        <v>109</v>
      </c>
      <c r="C98" s="25"/>
      <c r="D98" s="26"/>
      <c r="H98" s="27"/>
      <c r="R98" s="7"/>
      <c r="T98" s="62"/>
    </row>
    <row r="99" spans="2:20" s="4" customFormat="1" ht="18" customHeight="1" x14ac:dyDescent="0.2">
      <c r="B99" s="32"/>
      <c r="C99" s="25"/>
      <c r="D99" s="26"/>
      <c r="H99" s="27"/>
      <c r="R99" s="7"/>
      <c r="T99" s="62"/>
    </row>
    <row r="100" spans="2:20" s="4" customFormat="1" ht="18" hidden="1" customHeight="1" x14ac:dyDescent="0.2">
      <c r="B100" s="32"/>
      <c r="C100" s="25"/>
      <c r="D100" s="26"/>
      <c r="E100" s="42" t="s">
        <v>127</v>
      </c>
      <c r="H100" s="27"/>
      <c r="R100" s="7"/>
      <c r="T100" s="62"/>
    </row>
    <row r="101" spans="2:20" s="4" customFormat="1" ht="18" hidden="1" customHeight="1" x14ac:dyDescent="0.2">
      <c r="B101" s="32"/>
      <c r="C101" s="25"/>
      <c r="D101" s="26"/>
      <c r="H101" s="27"/>
      <c r="R101" s="7"/>
      <c r="T101" s="62"/>
    </row>
    <row r="102" spans="2:20" s="5" customFormat="1" ht="18" hidden="1" customHeight="1" x14ac:dyDescent="0.25">
      <c r="B102" s="33"/>
      <c r="C102" s="28"/>
      <c r="D102" s="30"/>
      <c r="E102" s="28" t="s">
        <v>110</v>
      </c>
      <c r="H102" s="29"/>
      <c r="I102" s="6">
        <f>SUM(I103:I118)</f>
        <v>0</v>
      </c>
      <c r="J102" s="6">
        <f t="shared" ref="J102:R102" si="64">SUM(J103:J118)</f>
        <v>0</v>
      </c>
      <c r="K102" s="6">
        <f t="shared" si="64"/>
        <v>0</v>
      </c>
      <c r="L102" s="6">
        <f t="shared" si="64"/>
        <v>0</v>
      </c>
      <c r="M102" s="6">
        <f t="shared" si="64"/>
        <v>0</v>
      </c>
      <c r="N102" s="6">
        <f t="shared" si="64"/>
        <v>0</v>
      </c>
      <c r="O102" s="6">
        <f t="shared" si="64"/>
        <v>0</v>
      </c>
      <c r="P102" s="6">
        <f t="shared" si="64"/>
        <v>0</v>
      </c>
      <c r="Q102" s="6">
        <f t="shared" si="64"/>
        <v>0</v>
      </c>
      <c r="R102" s="6">
        <f t="shared" si="64"/>
        <v>0</v>
      </c>
      <c r="T102" s="63"/>
    </row>
    <row r="103" spans="2:20" s="4" customFormat="1" ht="18" hidden="1" customHeight="1" x14ac:dyDescent="0.2">
      <c r="B103" s="25"/>
      <c r="C103" s="25"/>
      <c r="D103" s="26"/>
      <c r="E103" s="4" t="s">
        <v>27</v>
      </c>
      <c r="H103" s="27"/>
      <c r="I103" s="7">
        <f t="shared" ref="I103:R112" si="65">SUMIFS(I$13:I$49,$B$13:$B$49,$E103)</f>
        <v>0</v>
      </c>
      <c r="J103" s="7">
        <f t="shared" si="65"/>
        <v>0</v>
      </c>
      <c r="K103" s="7">
        <f t="shared" si="65"/>
        <v>0</v>
      </c>
      <c r="L103" s="7">
        <f t="shared" si="65"/>
        <v>0</v>
      </c>
      <c r="M103" s="7">
        <f t="shared" si="65"/>
        <v>0</v>
      </c>
      <c r="N103" s="7">
        <f t="shared" si="65"/>
        <v>0</v>
      </c>
      <c r="O103" s="7">
        <f t="shared" si="65"/>
        <v>0</v>
      </c>
      <c r="P103" s="7">
        <f t="shared" si="65"/>
        <v>0</v>
      </c>
      <c r="Q103" s="7">
        <f t="shared" si="65"/>
        <v>0</v>
      </c>
      <c r="R103" s="7">
        <f t="shared" si="65"/>
        <v>0</v>
      </c>
      <c r="T103" s="62"/>
    </row>
    <row r="104" spans="2:20" ht="18" hidden="1" customHeight="1" x14ac:dyDescent="0.2">
      <c r="E104" s="10" t="s">
        <v>28</v>
      </c>
      <c r="I104" s="7">
        <f t="shared" si="65"/>
        <v>0</v>
      </c>
      <c r="J104" s="7">
        <f t="shared" si="65"/>
        <v>0</v>
      </c>
      <c r="K104" s="7">
        <f t="shared" si="65"/>
        <v>0</v>
      </c>
      <c r="L104" s="7">
        <f t="shared" si="65"/>
        <v>0</v>
      </c>
      <c r="M104" s="7">
        <f t="shared" si="65"/>
        <v>0</v>
      </c>
      <c r="N104" s="7">
        <f t="shared" si="65"/>
        <v>0</v>
      </c>
      <c r="O104" s="7">
        <f t="shared" si="65"/>
        <v>0</v>
      </c>
      <c r="P104" s="7">
        <f t="shared" si="65"/>
        <v>0</v>
      </c>
      <c r="Q104" s="7">
        <f t="shared" si="65"/>
        <v>0</v>
      </c>
      <c r="R104" s="7">
        <f t="shared" si="65"/>
        <v>0</v>
      </c>
    </row>
    <row r="105" spans="2:20" ht="18" hidden="1" customHeight="1" x14ac:dyDescent="0.2">
      <c r="E105" s="10" t="s">
        <v>15</v>
      </c>
      <c r="I105" s="7">
        <f t="shared" si="65"/>
        <v>0</v>
      </c>
      <c r="J105" s="7">
        <f t="shared" si="65"/>
        <v>0</v>
      </c>
      <c r="K105" s="7">
        <f t="shared" si="65"/>
        <v>0</v>
      </c>
      <c r="L105" s="7">
        <f t="shared" si="65"/>
        <v>0</v>
      </c>
      <c r="M105" s="7">
        <f t="shared" si="65"/>
        <v>0</v>
      </c>
      <c r="N105" s="7">
        <f t="shared" si="65"/>
        <v>0</v>
      </c>
      <c r="O105" s="7">
        <f t="shared" si="65"/>
        <v>0</v>
      </c>
      <c r="P105" s="7">
        <f t="shared" si="65"/>
        <v>0</v>
      </c>
      <c r="Q105" s="7">
        <f t="shared" si="65"/>
        <v>0</v>
      </c>
      <c r="R105" s="7">
        <f t="shared" si="65"/>
        <v>0</v>
      </c>
    </row>
    <row r="106" spans="2:20" ht="18" hidden="1" customHeight="1" x14ac:dyDescent="0.2">
      <c r="E106" s="10" t="s">
        <v>16</v>
      </c>
      <c r="I106" s="7">
        <f t="shared" si="65"/>
        <v>0</v>
      </c>
      <c r="J106" s="7">
        <f t="shared" si="65"/>
        <v>0</v>
      </c>
      <c r="K106" s="7">
        <f t="shared" si="65"/>
        <v>0</v>
      </c>
      <c r="L106" s="7">
        <f t="shared" si="65"/>
        <v>0</v>
      </c>
      <c r="M106" s="7">
        <f t="shared" si="65"/>
        <v>0</v>
      </c>
      <c r="N106" s="7">
        <f t="shared" si="65"/>
        <v>0</v>
      </c>
      <c r="O106" s="7">
        <f t="shared" si="65"/>
        <v>0</v>
      </c>
      <c r="P106" s="7">
        <f t="shared" si="65"/>
        <v>0</v>
      </c>
      <c r="Q106" s="7">
        <f t="shared" si="65"/>
        <v>0</v>
      </c>
      <c r="R106" s="7">
        <f t="shared" si="65"/>
        <v>0</v>
      </c>
    </row>
    <row r="107" spans="2:20" ht="18" hidden="1" customHeight="1" x14ac:dyDescent="0.2">
      <c r="E107" s="10" t="s">
        <v>17</v>
      </c>
      <c r="I107" s="7">
        <f t="shared" si="65"/>
        <v>0</v>
      </c>
      <c r="J107" s="7">
        <f t="shared" si="65"/>
        <v>0</v>
      </c>
      <c r="K107" s="7">
        <f t="shared" si="65"/>
        <v>0</v>
      </c>
      <c r="L107" s="7">
        <f t="shared" si="65"/>
        <v>0</v>
      </c>
      <c r="M107" s="7">
        <f t="shared" si="65"/>
        <v>0</v>
      </c>
      <c r="N107" s="7">
        <f t="shared" si="65"/>
        <v>0</v>
      </c>
      <c r="O107" s="7">
        <f t="shared" si="65"/>
        <v>0</v>
      </c>
      <c r="P107" s="7">
        <f t="shared" si="65"/>
        <v>0</v>
      </c>
      <c r="Q107" s="7">
        <f t="shared" si="65"/>
        <v>0</v>
      </c>
      <c r="R107" s="7">
        <f t="shared" si="65"/>
        <v>0</v>
      </c>
    </row>
    <row r="108" spans="2:20" ht="18" hidden="1" customHeight="1" x14ac:dyDescent="0.2">
      <c r="E108" s="10" t="s">
        <v>18</v>
      </c>
      <c r="I108" s="7">
        <f t="shared" si="65"/>
        <v>0</v>
      </c>
      <c r="J108" s="7">
        <f t="shared" si="65"/>
        <v>0</v>
      </c>
      <c r="K108" s="7">
        <f t="shared" si="65"/>
        <v>0</v>
      </c>
      <c r="L108" s="7">
        <f t="shared" si="65"/>
        <v>0</v>
      </c>
      <c r="M108" s="7">
        <f t="shared" si="65"/>
        <v>0</v>
      </c>
      <c r="N108" s="7">
        <f t="shared" si="65"/>
        <v>0</v>
      </c>
      <c r="O108" s="7">
        <f t="shared" si="65"/>
        <v>0</v>
      </c>
      <c r="P108" s="7">
        <f t="shared" si="65"/>
        <v>0</v>
      </c>
      <c r="Q108" s="7">
        <f t="shared" si="65"/>
        <v>0</v>
      </c>
      <c r="R108" s="7">
        <f t="shared" si="65"/>
        <v>0</v>
      </c>
    </row>
    <row r="109" spans="2:20" ht="18" hidden="1" customHeight="1" x14ac:dyDescent="0.2">
      <c r="E109" s="10" t="s">
        <v>30</v>
      </c>
      <c r="I109" s="7">
        <f t="shared" si="65"/>
        <v>0</v>
      </c>
      <c r="J109" s="7">
        <f t="shared" si="65"/>
        <v>0</v>
      </c>
      <c r="K109" s="7">
        <f t="shared" si="65"/>
        <v>0</v>
      </c>
      <c r="L109" s="7">
        <f t="shared" si="65"/>
        <v>0</v>
      </c>
      <c r="M109" s="7">
        <f t="shared" si="65"/>
        <v>0</v>
      </c>
      <c r="N109" s="7">
        <f t="shared" si="65"/>
        <v>0</v>
      </c>
      <c r="O109" s="7">
        <f t="shared" si="65"/>
        <v>0</v>
      </c>
      <c r="P109" s="7">
        <f t="shared" si="65"/>
        <v>0</v>
      </c>
      <c r="Q109" s="7">
        <f t="shared" si="65"/>
        <v>0</v>
      </c>
      <c r="R109" s="7">
        <f t="shared" si="65"/>
        <v>0</v>
      </c>
    </row>
    <row r="110" spans="2:20" ht="18" hidden="1" customHeight="1" x14ac:dyDescent="0.2">
      <c r="E110" s="10" t="s">
        <v>19</v>
      </c>
      <c r="I110" s="7">
        <f t="shared" si="65"/>
        <v>0</v>
      </c>
      <c r="J110" s="7">
        <f t="shared" si="65"/>
        <v>0</v>
      </c>
      <c r="K110" s="7">
        <f t="shared" si="65"/>
        <v>0</v>
      </c>
      <c r="L110" s="7">
        <f t="shared" si="65"/>
        <v>0</v>
      </c>
      <c r="M110" s="7">
        <f t="shared" si="65"/>
        <v>0</v>
      </c>
      <c r="N110" s="7">
        <f t="shared" si="65"/>
        <v>0</v>
      </c>
      <c r="O110" s="7">
        <f t="shared" si="65"/>
        <v>0</v>
      </c>
      <c r="P110" s="7">
        <f t="shared" si="65"/>
        <v>0</v>
      </c>
      <c r="Q110" s="7">
        <f t="shared" si="65"/>
        <v>0</v>
      </c>
      <c r="R110" s="7">
        <f t="shared" si="65"/>
        <v>0</v>
      </c>
    </row>
    <row r="111" spans="2:20" ht="18" hidden="1" customHeight="1" x14ac:dyDescent="0.2">
      <c r="E111" s="10" t="s">
        <v>20</v>
      </c>
      <c r="I111" s="7">
        <f t="shared" si="65"/>
        <v>0</v>
      </c>
      <c r="J111" s="7">
        <f t="shared" si="65"/>
        <v>0</v>
      </c>
      <c r="K111" s="7">
        <f t="shared" si="65"/>
        <v>0</v>
      </c>
      <c r="L111" s="7">
        <f t="shared" si="65"/>
        <v>0</v>
      </c>
      <c r="M111" s="7">
        <f t="shared" si="65"/>
        <v>0</v>
      </c>
      <c r="N111" s="7">
        <f t="shared" si="65"/>
        <v>0</v>
      </c>
      <c r="O111" s="7">
        <f t="shared" si="65"/>
        <v>0</v>
      </c>
      <c r="P111" s="7">
        <f t="shared" si="65"/>
        <v>0</v>
      </c>
      <c r="Q111" s="7">
        <f t="shared" si="65"/>
        <v>0</v>
      </c>
      <c r="R111" s="7">
        <f t="shared" si="65"/>
        <v>0</v>
      </c>
    </row>
    <row r="112" spans="2:20" ht="18" hidden="1" customHeight="1" x14ac:dyDescent="0.2">
      <c r="E112" s="10" t="s">
        <v>21</v>
      </c>
      <c r="I112" s="7">
        <f t="shared" si="65"/>
        <v>0</v>
      </c>
      <c r="J112" s="7">
        <f t="shared" si="65"/>
        <v>0</v>
      </c>
      <c r="K112" s="7">
        <f t="shared" si="65"/>
        <v>0</v>
      </c>
      <c r="L112" s="7">
        <f t="shared" si="65"/>
        <v>0</v>
      </c>
      <c r="M112" s="7">
        <f t="shared" si="65"/>
        <v>0</v>
      </c>
      <c r="N112" s="7">
        <f t="shared" si="65"/>
        <v>0</v>
      </c>
      <c r="O112" s="7">
        <f t="shared" si="65"/>
        <v>0</v>
      </c>
      <c r="P112" s="7">
        <f t="shared" si="65"/>
        <v>0</v>
      </c>
      <c r="Q112" s="7">
        <f t="shared" si="65"/>
        <v>0</v>
      </c>
      <c r="R112" s="7">
        <f t="shared" si="65"/>
        <v>0</v>
      </c>
    </row>
    <row r="113" spans="4:22" ht="18" hidden="1" customHeight="1" x14ac:dyDescent="0.2">
      <c r="E113" s="10" t="s">
        <v>22</v>
      </c>
      <c r="I113" s="7">
        <f t="shared" ref="I113:R118" si="66">SUMIFS(I$13:I$49,$B$13:$B$49,$E113)</f>
        <v>0</v>
      </c>
      <c r="J113" s="7">
        <f t="shared" si="66"/>
        <v>0</v>
      </c>
      <c r="K113" s="7">
        <f t="shared" si="66"/>
        <v>0</v>
      </c>
      <c r="L113" s="7">
        <f t="shared" si="66"/>
        <v>0</v>
      </c>
      <c r="M113" s="7">
        <f t="shared" si="66"/>
        <v>0</v>
      </c>
      <c r="N113" s="7">
        <f t="shared" si="66"/>
        <v>0</v>
      </c>
      <c r="O113" s="7">
        <f t="shared" si="66"/>
        <v>0</v>
      </c>
      <c r="P113" s="7">
        <f t="shared" si="66"/>
        <v>0</v>
      </c>
      <c r="Q113" s="7">
        <f t="shared" si="66"/>
        <v>0</v>
      </c>
      <c r="R113" s="7">
        <f t="shared" si="66"/>
        <v>0</v>
      </c>
    </row>
    <row r="114" spans="4:22" ht="18" hidden="1" customHeight="1" x14ac:dyDescent="0.2">
      <c r="E114" s="10" t="s">
        <v>23</v>
      </c>
      <c r="I114" s="7">
        <f t="shared" si="66"/>
        <v>0</v>
      </c>
      <c r="J114" s="7">
        <f t="shared" si="66"/>
        <v>0</v>
      </c>
      <c r="K114" s="7">
        <f t="shared" si="66"/>
        <v>0</v>
      </c>
      <c r="L114" s="7">
        <f t="shared" si="66"/>
        <v>0</v>
      </c>
      <c r="M114" s="7">
        <f t="shared" si="66"/>
        <v>0</v>
      </c>
      <c r="N114" s="7">
        <f t="shared" si="66"/>
        <v>0</v>
      </c>
      <c r="O114" s="7">
        <f t="shared" si="66"/>
        <v>0</v>
      </c>
      <c r="P114" s="7">
        <f t="shared" si="66"/>
        <v>0</v>
      </c>
      <c r="Q114" s="7">
        <f t="shared" si="66"/>
        <v>0</v>
      </c>
      <c r="R114" s="7">
        <f t="shared" si="66"/>
        <v>0</v>
      </c>
    </row>
    <row r="115" spans="4:22" ht="18" hidden="1" customHeight="1" x14ac:dyDescent="0.2">
      <c r="E115" s="10" t="s">
        <v>24</v>
      </c>
      <c r="I115" s="7">
        <f t="shared" si="66"/>
        <v>0</v>
      </c>
      <c r="J115" s="7">
        <f t="shared" si="66"/>
        <v>0</v>
      </c>
      <c r="K115" s="7">
        <f t="shared" si="66"/>
        <v>0</v>
      </c>
      <c r="L115" s="7">
        <f t="shared" si="66"/>
        <v>0</v>
      </c>
      <c r="M115" s="7">
        <f t="shared" si="66"/>
        <v>0</v>
      </c>
      <c r="N115" s="7">
        <f t="shared" si="66"/>
        <v>0</v>
      </c>
      <c r="O115" s="7">
        <f t="shared" si="66"/>
        <v>0</v>
      </c>
      <c r="P115" s="7">
        <f t="shared" si="66"/>
        <v>0</v>
      </c>
      <c r="Q115" s="7">
        <f t="shared" si="66"/>
        <v>0</v>
      </c>
      <c r="R115" s="7">
        <f t="shared" si="66"/>
        <v>0</v>
      </c>
      <c r="S115" s="24"/>
      <c r="U115" s="24"/>
      <c r="V115" s="24"/>
    </row>
    <row r="116" spans="4:22" ht="18" hidden="1" customHeight="1" x14ac:dyDescent="0.2">
      <c r="E116" s="10" t="s">
        <v>25</v>
      </c>
      <c r="I116" s="7">
        <f t="shared" si="66"/>
        <v>0</v>
      </c>
      <c r="J116" s="7">
        <f t="shared" si="66"/>
        <v>0</v>
      </c>
      <c r="K116" s="7">
        <f t="shared" si="66"/>
        <v>0</v>
      </c>
      <c r="L116" s="7">
        <f t="shared" si="66"/>
        <v>0</v>
      </c>
      <c r="M116" s="7">
        <f t="shared" si="66"/>
        <v>0</v>
      </c>
      <c r="N116" s="7">
        <f t="shared" si="66"/>
        <v>0</v>
      </c>
      <c r="O116" s="7">
        <f t="shared" si="66"/>
        <v>0</v>
      </c>
      <c r="P116" s="7">
        <f t="shared" si="66"/>
        <v>0</v>
      </c>
      <c r="Q116" s="7">
        <f t="shared" si="66"/>
        <v>0</v>
      </c>
      <c r="R116" s="7">
        <f t="shared" si="66"/>
        <v>0</v>
      </c>
      <c r="S116" s="24"/>
      <c r="V116" s="24"/>
    </row>
    <row r="117" spans="4:22" ht="18" hidden="1" customHeight="1" x14ac:dyDescent="0.2">
      <c r="E117" s="10" t="s">
        <v>26</v>
      </c>
      <c r="I117" s="7">
        <f t="shared" si="66"/>
        <v>0</v>
      </c>
      <c r="J117" s="7">
        <f t="shared" si="66"/>
        <v>0</v>
      </c>
      <c r="K117" s="7">
        <f t="shared" si="66"/>
        <v>0</v>
      </c>
      <c r="L117" s="7">
        <f t="shared" si="66"/>
        <v>0</v>
      </c>
      <c r="M117" s="7">
        <f t="shared" si="66"/>
        <v>0</v>
      </c>
      <c r="N117" s="7">
        <f t="shared" si="66"/>
        <v>0</v>
      </c>
      <c r="O117" s="7">
        <f t="shared" si="66"/>
        <v>0</v>
      </c>
      <c r="P117" s="7">
        <f t="shared" si="66"/>
        <v>0</v>
      </c>
      <c r="Q117" s="7">
        <f t="shared" si="66"/>
        <v>0</v>
      </c>
      <c r="R117" s="7">
        <f t="shared" si="66"/>
        <v>0</v>
      </c>
    </row>
    <row r="118" spans="4:22" ht="18" hidden="1" customHeight="1" x14ac:dyDescent="0.2">
      <c r="E118" s="10" t="s">
        <v>29</v>
      </c>
      <c r="I118" s="7">
        <f t="shared" si="66"/>
        <v>0</v>
      </c>
      <c r="J118" s="7">
        <f t="shared" si="66"/>
        <v>0</v>
      </c>
      <c r="K118" s="7">
        <f t="shared" si="66"/>
        <v>0</v>
      </c>
      <c r="L118" s="7">
        <f t="shared" si="66"/>
        <v>0</v>
      </c>
      <c r="M118" s="7">
        <f t="shared" si="66"/>
        <v>0</v>
      </c>
      <c r="N118" s="7">
        <f t="shared" si="66"/>
        <v>0</v>
      </c>
      <c r="O118" s="7">
        <f t="shared" si="66"/>
        <v>0</v>
      </c>
      <c r="P118" s="7">
        <f t="shared" si="66"/>
        <v>0</v>
      </c>
      <c r="Q118" s="7">
        <f t="shared" si="66"/>
        <v>0</v>
      </c>
      <c r="R118" s="7">
        <f t="shared" si="66"/>
        <v>0</v>
      </c>
    </row>
    <row r="119" spans="4:22" s="16" customFormat="1" ht="18" hidden="1" customHeight="1" x14ac:dyDescent="0.25">
      <c r="D119" s="36"/>
      <c r="E119" s="5" t="s">
        <v>47</v>
      </c>
      <c r="H119" s="37"/>
      <c r="I119" s="6">
        <f>SUM(I120:I135)</f>
        <v>0</v>
      </c>
      <c r="J119" s="6">
        <f t="shared" ref="J119:R119" si="67">SUM(J120:J135)</f>
        <v>0</v>
      </c>
      <c r="K119" s="6">
        <f t="shared" si="67"/>
        <v>0</v>
      </c>
      <c r="L119" s="6">
        <f t="shared" si="67"/>
        <v>0</v>
      </c>
      <c r="M119" s="6">
        <f t="shared" si="67"/>
        <v>0</v>
      </c>
      <c r="N119" s="6">
        <f t="shared" si="67"/>
        <v>0</v>
      </c>
      <c r="O119" s="6">
        <f t="shared" si="67"/>
        <v>0</v>
      </c>
      <c r="P119" s="6">
        <f t="shared" si="67"/>
        <v>0</v>
      </c>
      <c r="Q119" s="6">
        <f t="shared" si="67"/>
        <v>0</v>
      </c>
      <c r="R119" s="6">
        <f t="shared" si="67"/>
        <v>0</v>
      </c>
      <c r="T119" s="64"/>
    </row>
    <row r="120" spans="4:22" ht="18" hidden="1" customHeight="1" x14ac:dyDescent="0.2">
      <c r="E120" s="4" t="s">
        <v>27</v>
      </c>
      <c r="I120" s="8">
        <f t="shared" ref="I120:R129" si="68">SUMIFS(I$50:I$74,$B$50:$B$74,$E120)</f>
        <v>0</v>
      </c>
      <c r="J120" s="8">
        <f t="shared" si="68"/>
        <v>0</v>
      </c>
      <c r="K120" s="8">
        <f t="shared" si="68"/>
        <v>0</v>
      </c>
      <c r="L120" s="8">
        <f t="shared" si="68"/>
        <v>0</v>
      </c>
      <c r="M120" s="9">
        <f t="shared" si="68"/>
        <v>0</v>
      </c>
      <c r="N120" s="8">
        <f t="shared" si="68"/>
        <v>0</v>
      </c>
      <c r="O120" s="8">
        <f t="shared" si="68"/>
        <v>0</v>
      </c>
      <c r="P120" s="8">
        <f t="shared" si="68"/>
        <v>0</v>
      </c>
      <c r="Q120" s="8">
        <f t="shared" si="68"/>
        <v>0</v>
      </c>
      <c r="R120" s="8">
        <f t="shared" si="68"/>
        <v>0</v>
      </c>
    </row>
    <row r="121" spans="4:22" ht="18" hidden="1" customHeight="1" x14ac:dyDescent="0.2">
      <c r="E121" s="10" t="s">
        <v>28</v>
      </c>
      <c r="I121" s="8">
        <f t="shared" si="68"/>
        <v>0</v>
      </c>
      <c r="J121" s="8">
        <f t="shared" si="68"/>
        <v>0</v>
      </c>
      <c r="K121" s="8">
        <f t="shared" si="68"/>
        <v>0</v>
      </c>
      <c r="L121" s="8">
        <f t="shared" si="68"/>
        <v>0</v>
      </c>
      <c r="M121" s="8">
        <f t="shared" si="68"/>
        <v>0</v>
      </c>
      <c r="N121" s="8">
        <f t="shared" si="68"/>
        <v>0</v>
      </c>
      <c r="O121" s="8">
        <f t="shared" si="68"/>
        <v>0</v>
      </c>
      <c r="P121" s="8">
        <f t="shared" si="68"/>
        <v>0</v>
      </c>
      <c r="Q121" s="8">
        <f t="shared" si="68"/>
        <v>0</v>
      </c>
      <c r="R121" s="8">
        <f t="shared" si="68"/>
        <v>0</v>
      </c>
    </row>
    <row r="122" spans="4:22" ht="18" hidden="1" customHeight="1" x14ac:dyDescent="0.2">
      <c r="E122" s="10" t="s">
        <v>15</v>
      </c>
      <c r="I122" s="8">
        <f t="shared" si="68"/>
        <v>0</v>
      </c>
      <c r="J122" s="8">
        <f t="shared" si="68"/>
        <v>0</v>
      </c>
      <c r="K122" s="8">
        <f t="shared" si="68"/>
        <v>0</v>
      </c>
      <c r="L122" s="8">
        <f t="shared" si="68"/>
        <v>0</v>
      </c>
      <c r="M122" s="8">
        <f t="shared" si="68"/>
        <v>0</v>
      </c>
      <c r="N122" s="8">
        <f t="shared" si="68"/>
        <v>0</v>
      </c>
      <c r="O122" s="8">
        <f t="shared" si="68"/>
        <v>0</v>
      </c>
      <c r="P122" s="8">
        <f t="shared" si="68"/>
        <v>0</v>
      </c>
      <c r="Q122" s="8">
        <f t="shared" si="68"/>
        <v>0</v>
      </c>
      <c r="R122" s="8">
        <f t="shared" si="68"/>
        <v>0</v>
      </c>
    </row>
    <row r="123" spans="4:22" ht="18" hidden="1" customHeight="1" x14ac:dyDescent="0.2">
      <c r="E123" s="10" t="s">
        <v>16</v>
      </c>
      <c r="I123" s="8">
        <f t="shared" si="68"/>
        <v>0</v>
      </c>
      <c r="J123" s="8">
        <f t="shared" si="68"/>
        <v>0</v>
      </c>
      <c r="K123" s="8">
        <f t="shared" si="68"/>
        <v>0</v>
      </c>
      <c r="L123" s="8">
        <f t="shared" si="68"/>
        <v>0</v>
      </c>
      <c r="M123" s="8">
        <f t="shared" si="68"/>
        <v>0</v>
      </c>
      <c r="N123" s="8">
        <f t="shared" si="68"/>
        <v>0</v>
      </c>
      <c r="O123" s="8">
        <f t="shared" si="68"/>
        <v>0</v>
      </c>
      <c r="P123" s="8">
        <f t="shared" si="68"/>
        <v>0</v>
      </c>
      <c r="Q123" s="8">
        <f t="shared" si="68"/>
        <v>0</v>
      </c>
      <c r="R123" s="8">
        <f t="shared" si="68"/>
        <v>0</v>
      </c>
    </row>
    <row r="124" spans="4:22" ht="18" hidden="1" customHeight="1" x14ac:dyDescent="0.2">
      <c r="E124" s="10" t="s">
        <v>17</v>
      </c>
      <c r="I124" s="8">
        <f t="shared" si="68"/>
        <v>0</v>
      </c>
      <c r="J124" s="8">
        <f t="shared" si="68"/>
        <v>0</v>
      </c>
      <c r="K124" s="8">
        <f t="shared" si="68"/>
        <v>0</v>
      </c>
      <c r="L124" s="8">
        <f t="shared" si="68"/>
        <v>0</v>
      </c>
      <c r="M124" s="8">
        <f t="shared" si="68"/>
        <v>0</v>
      </c>
      <c r="N124" s="8">
        <f t="shared" si="68"/>
        <v>0</v>
      </c>
      <c r="O124" s="8">
        <f t="shared" si="68"/>
        <v>0</v>
      </c>
      <c r="P124" s="8">
        <f t="shared" si="68"/>
        <v>0</v>
      </c>
      <c r="Q124" s="8">
        <f t="shared" si="68"/>
        <v>0</v>
      </c>
      <c r="R124" s="8">
        <f t="shared" si="68"/>
        <v>0</v>
      </c>
    </row>
    <row r="125" spans="4:22" ht="18" hidden="1" customHeight="1" x14ac:dyDescent="0.2">
      <c r="E125" s="10" t="s">
        <v>18</v>
      </c>
      <c r="I125" s="8">
        <f t="shared" si="68"/>
        <v>0</v>
      </c>
      <c r="J125" s="8">
        <f t="shared" si="68"/>
        <v>0</v>
      </c>
      <c r="K125" s="8">
        <f t="shared" si="68"/>
        <v>0</v>
      </c>
      <c r="L125" s="8">
        <f t="shared" si="68"/>
        <v>0</v>
      </c>
      <c r="M125" s="8">
        <f t="shared" si="68"/>
        <v>0</v>
      </c>
      <c r="N125" s="8">
        <f t="shared" si="68"/>
        <v>0</v>
      </c>
      <c r="O125" s="8">
        <f t="shared" si="68"/>
        <v>0</v>
      </c>
      <c r="P125" s="8">
        <f t="shared" si="68"/>
        <v>0</v>
      </c>
      <c r="Q125" s="8">
        <f t="shared" si="68"/>
        <v>0</v>
      </c>
      <c r="R125" s="8">
        <f t="shared" si="68"/>
        <v>0</v>
      </c>
    </row>
    <row r="126" spans="4:22" ht="18" hidden="1" customHeight="1" x14ac:dyDescent="0.2">
      <c r="E126" s="10" t="s">
        <v>30</v>
      </c>
      <c r="I126" s="8">
        <f t="shared" si="68"/>
        <v>0</v>
      </c>
      <c r="J126" s="8">
        <f t="shared" si="68"/>
        <v>0</v>
      </c>
      <c r="K126" s="8">
        <f t="shared" si="68"/>
        <v>0</v>
      </c>
      <c r="L126" s="8">
        <f t="shared" si="68"/>
        <v>0</v>
      </c>
      <c r="M126" s="8">
        <f t="shared" si="68"/>
        <v>0</v>
      </c>
      <c r="N126" s="8">
        <f t="shared" si="68"/>
        <v>0</v>
      </c>
      <c r="O126" s="8">
        <f t="shared" si="68"/>
        <v>0</v>
      </c>
      <c r="P126" s="8">
        <f t="shared" si="68"/>
        <v>0</v>
      </c>
      <c r="Q126" s="8">
        <f t="shared" si="68"/>
        <v>0</v>
      </c>
      <c r="R126" s="8">
        <f t="shared" si="68"/>
        <v>0</v>
      </c>
    </row>
    <row r="127" spans="4:22" ht="18" hidden="1" customHeight="1" x14ac:dyDescent="0.2">
      <c r="E127" s="10" t="s">
        <v>19</v>
      </c>
      <c r="I127" s="8">
        <f t="shared" si="68"/>
        <v>0</v>
      </c>
      <c r="J127" s="8">
        <f t="shared" si="68"/>
        <v>0</v>
      </c>
      <c r="K127" s="8">
        <f t="shared" si="68"/>
        <v>0</v>
      </c>
      <c r="L127" s="8">
        <f t="shared" si="68"/>
        <v>0</v>
      </c>
      <c r="M127" s="8">
        <f t="shared" si="68"/>
        <v>0</v>
      </c>
      <c r="N127" s="8">
        <f t="shared" si="68"/>
        <v>0</v>
      </c>
      <c r="O127" s="8">
        <f t="shared" si="68"/>
        <v>0</v>
      </c>
      <c r="P127" s="8">
        <f t="shared" si="68"/>
        <v>0</v>
      </c>
      <c r="Q127" s="8">
        <f t="shared" si="68"/>
        <v>0</v>
      </c>
      <c r="R127" s="8">
        <f t="shared" si="68"/>
        <v>0</v>
      </c>
    </row>
    <row r="128" spans="4:22" ht="18" hidden="1" customHeight="1" x14ac:dyDescent="0.2">
      <c r="E128" s="10" t="s">
        <v>20</v>
      </c>
      <c r="I128" s="8">
        <f t="shared" si="68"/>
        <v>0</v>
      </c>
      <c r="J128" s="8">
        <f t="shared" si="68"/>
        <v>0</v>
      </c>
      <c r="K128" s="8">
        <f t="shared" si="68"/>
        <v>0</v>
      </c>
      <c r="L128" s="8">
        <f t="shared" si="68"/>
        <v>0</v>
      </c>
      <c r="M128" s="8">
        <f t="shared" si="68"/>
        <v>0</v>
      </c>
      <c r="N128" s="8">
        <f t="shared" si="68"/>
        <v>0</v>
      </c>
      <c r="O128" s="8">
        <f t="shared" si="68"/>
        <v>0</v>
      </c>
      <c r="P128" s="8">
        <f t="shared" si="68"/>
        <v>0</v>
      </c>
      <c r="Q128" s="8">
        <f t="shared" si="68"/>
        <v>0</v>
      </c>
      <c r="R128" s="8">
        <f t="shared" si="68"/>
        <v>0</v>
      </c>
    </row>
    <row r="129" spans="4:20" ht="18" hidden="1" customHeight="1" x14ac:dyDescent="0.2">
      <c r="E129" s="10" t="s">
        <v>21</v>
      </c>
      <c r="I129" s="8">
        <f t="shared" si="68"/>
        <v>0</v>
      </c>
      <c r="J129" s="8">
        <f t="shared" si="68"/>
        <v>0</v>
      </c>
      <c r="K129" s="8">
        <f t="shared" si="68"/>
        <v>0</v>
      </c>
      <c r="L129" s="8">
        <f t="shared" si="68"/>
        <v>0</v>
      </c>
      <c r="M129" s="8">
        <f t="shared" si="68"/>
        <v>0</v>
      </c>
      <c r="N129" s="8">
        <f t="shared" si="68"/>
        <v>0</v>
      </c>
      <c r="O129" s="8">
        <f t="shared" si="68"/>
        <v>0</v>
      </c>
      <c r="P129" s="8">
        <f t="shared" si="68"/>
        <v>0</v>
      </c>
      <c r="Q129" s="8">
        <f t="shared" si="68"/>
        <v>0</v>
      </c>
      <c r="R129" s="8">
        <f t="shared" si="68"/>
        <v>0</v>
      </c>
    </row>
    <row r="130" spans="4:20" ht="18" hidden="1" customHeight="1" x14ac:dyDescent="0.2">
      <c r="E130" s="10" t="s">
        <v>22</v>
      </c>
      <c r="I130" s="8">
        <f t="shared" ref="I130:R135" si="69">SUMIFS(I$50:I$74,$B$50:$B$74,$E130)</f>
        <v>0</v>
      </c>
      <c r="J130" s="8">
        <f t="shared" si="69"/>
        <v>0</v>
      </c>
      <c r="K130" s="8">
        <f t="shared" si="69"/>
        <v>0</v>
      </c>
      <c r="L130" s="8">
        <f t="shared" si="69"/>
        <v>0</v>
      </c>
      <c r="M130" s="8">
        <f t="shared" si="69"/>
        <v>0</v>
      </c>
      <c r="N130" s="8">
        <f t="shared" si="69"/>
        <v>0</v>
      </c>
      <c r="O130" s="8">
        <f t="shared" si="69"/>
        <v>0</v>
      </c>
      <c r="P130" s="8">
        <f t="shared" si="69"/>
        <v>0</v>
      </c>
      <c r="Q130" s="8">
        <f t="shared" si="69"/>
        <v>0</v>
      </c>
      <c r="R130" s="8">
        <f t="shared" si="69"/>
        <v>0</v>
      </c>
    </row>
    <row r="131" spans="4:20" ht="18" hidden="1" customHeight="1" x14ac:dyDescent="0.2">
      <c r="E131" s="10" t="s">
        <v>23</v>
      </c>
      <c r="I131" s="8">
        <f t="shared" si="69"/>
        <v>0</v>
      </c>
      <c r="J131" s="8">
        <f t="shared" si="69"/>
        <v>0</v>
      </c>
      <c r="K131" s="8">
        <f t="shared" si="69"/>
        <v>0</v>
      </c>
      <c r="L131" s="8">
        <f t="shared" si="69"/>
        <v>0</v>
      </c>
      <c r="M131" s="8">
        <f t="shared" si="69"/>
        <v>0</v>
      </c>
      <c r="N131" s="8">
        <f t="shared" si="69"/>
        <v>0</v>
      </c>
      <c r="O131" s="8">
        <f t="shared" si="69"/>
        <v>0</v>
      </c>
      <c r="P131" s="8">
        <f t="shared" si="69"/>
        <v>0</v>
      </c>
      <c r="Q131" s="8">
        <f t="shared" si="69"/>
        <v>0</v>
      </c>
      <c r="R131" s="8">
        <f t="shared" si="69"/>
        <v>0</v>
      </c>
    </row>
    <row r="132" spans="4:20" ht="18" hidden="1" customHeight="1" x14ac:dyDescent="0.2">
      <c r="E132" s="10" t="s">
        <v>24</v>
      </c>
      <c r="I132" s="8">
        <f t="shared" si="69"/>
        <v>0</v>
      </c>
      <c r="J132" s="8">
        <f t="shared" si="69"/>
        <v>0</v>
      </c>
      <c r="K132" s="8">
        <f t="shared" si="69"/>
        <v>0</v>
      </c>
      <c r="L132" s="8">
        <f t="shared" si="69"/>
        <v>0</v>
      </c>
      <c r="M132" s="8">
        <f t="shared" si="69"/>
        <v>0</v>
      </c>
      <c r="N132" s="8">
        <f t="shared" si="69"/>
        <v>0</v>
      </c>
      <c r="O132" s="8">
        <f t="shared" si="69"/>
        <v>0</v>
      </c>
      <c r="P132" s="8">
        <f t="shared" si="69"/>
        <v>0</v>
      </c>
      <c r="Q132" s="8">
        <f t="shared" si="69"/>
        <v>0</v>
      </c>
      <c r="R132" s="8">
        <f t="shared" si="69"/>
        <v>0</v>
      </c>
    </row>
    <row r="133" spans="4:20" ht="18" hidden="1" customHeight="1" x14ac:dyDescent="0.2">
      <c r="E133" s="10" t="s">
        <v>25</v>
      </c>
      <c r="I133" s="8">
        <f t="shared" si="69"/>
        <v>0</v>
      </c>
      <c r="J133" s="8">
        <f t="shared" si="69"/>
        <v>0</v>
      </c>
      <c r="K133" s="8">
        <f t="shared" si="69"/>
        <v>0</v>
      </c>
      <c r="L133" s="8">
        <f t="shared" si="69"/>
        <v>0</v>
      </c>
      <c r="M133" s="9">
        <f t="shared" si="69"/>
        <v>0</v>
      </c>
      <c r="N133" s="8">
        <f t="shared" si="69"/>
        <v>0</v>
      </c>
      <c r="O133" s="8">
        <f t="shared" si="69"/>
        <v>0</v>
      </c>
      <c r="P133" s="8">
        <f t="shared" si="69"/>
        <v>0</v>
      </c>
      <c r="Q133" s="8">
        <f t="shared" si="69"/>
        <v>0</v>
      </c>
      <c r="R133" s="8">
        <f t="shared" si="69"/>
        <v>0</v>
      </c>
    </row>
    <row r="134" spans="4:20" ht="18" hidden="1" customHeight="1" x14ac:dyDescent="0.2">
      <c r="E134" s="10" t="s">
        <v>26</v>
      </c>
      <c r="I134" s="8">
        <f t="shared" si="69"/>
        <v>0</v>
      </c>
      <c r="J134" s="8">
        <f t="shared" si="69"/>
        <v>0</v>
      </c>
      <c r="K134" s="8">
        <f t="shared" si="69"/>
        <v>0</v>
      </c>
      <c r="L134" s="8">
        <f t="shared" si="69"/>
        <v>0</v>
      </c>
      <c r="M134" s="8">
        <f t="shared" si="69"/>
        <v>0</v>
      </c>
      <c r="N134" s="8">
        <f t="shared" si="69"/>
        <v>0</v>
      </c>
      <c r="O134" s="8">
        <f t="shared" si="69"/>
        <v>0</v>
      </c>
      <c r="P134" s="8">
        <f t="shared" si="69"/>
        <v>0</v>
      </c>
      <c r="Q134" s="8">
        <f t="shared" si="69"/>
        <v>0</v>
      </c>
      <c r="R134" s="8">
        <f t="shared" si="69"/>
        <v>0</v>
      </c>
    </row>
    <row r="135" spans="4:20" ht="18" hidden="1" customHeight="1" x14ac:dyDescent="0.2">
      <c r="E135" s="10" t="s">
        <v>29</v>
      </c>
      <c r="I135" s="8">
        <f t="shared" si="69"/>
        <v>0</v>
      </c>
      <c r="J135" s="8">
        <f t="shared" si="69"/>
        <v>0</v>
      </c>
      <c r="K135" s="8">
        <f t="shared" si="69"/>
        <v>0</v>
      </c>
      <c r="L135" s="8">
        <f t="shared" si="69"/>
        <v>0</v>
      </c>
      <c r="M135" s="8">
        <f t="shared" si="69"/>
        <v>0</v>
      </c>
      <c r="N135" s="8">
        <f t="shared" si="69"/>
        <v>0</v>
      </c>
      <c r="O135" s="8">
        <f t="shared" si="69"/>
        <v>0</v>
      </c>
      <c r="P135" s="8">
        <f t="shared" si="69"/>
        <v>0</v>
      </c>
      <c r="Q135" s="8">
        <f t="shared" si="69"/>
        <v>0</v>
      </c>
      <c r="R135" s="8">
        <f t="shared" si="69"/>
        <v>0</v>
      </c>
    </row>
    <row r="136" spans="4:20" s="16" customFormat="1" ht="18" hidden="1" customHeight="1" x14ac:dyDescent="0.25">
      <c r="D136" s="36"/>
      <c r="E136" s="38" t="s">
        <v>6</v>
      </c>
      <c r="H136" s="37"/>
      <c r="I136" s="6">
        <f>SUM(I137:I152)</f>
        <v>0</v>
      </c>
      <c r="J136" s="6">
        <f t="shared" ref="J136:R136" si="70">SUM(J137:J152)</f>
        <v>0</v>
      </c>
      <c r="K136" s="6">
        <f t="shared" si="70"/>
        <v>0</v>
      </c>
      <c r="L136" s="6">
        <f t="shared" si="70"/>
        <v>0</v>
      </c>
      <c r="M136" s="6">
        <f t="shared" si="70"/>
        <v>0</v>
      </c>
      <c r="N136" s="6">
        <f t="shared" si="70"/>
        <v>0</v>
      </c>
      <c r="O136" s="6">
        <f t="shared" si="70"/>
        <v>0</v>
      </c>
      <c r="P136" s="6">
        <f t="shared" si="70"/>
        <v>0</v>
      </c>
      <c r="Q136" s="6">
        <f t="shared" si="70"/>
        <v>0</v>
      </c>
      <c r="R136" s="6">
        <f t="shared" si="70"/>
        <v>0</v>
      </c>
      <c r="T136" s="64"/>
    </row>
    <row r="137" spans="4:20" ht="18" hidden="1" customHeight="1" x14ac:dyDescent="0.2">
      <c r="E137" s="4" t="s">
        <v>27</v>
      </c>
      <c r="I137" s="8">
        <f t="shared" ref="I137:R146" si="71">SUMIFS(I$82:I$86,$B$82:$B$86,$E137)</f>
        <v>0</v>
      </c>
      <c r="J137" s="8">
        <f t="shared" si="71"/>
        <v>0</v>
      </c>
      <c r="K137" s="8">
        <f t="shared" si="71"/>
        <v>0</v>
      </c>
      <c r="L137" s="8">
        <f t="shared" si="71"/>
        <v>0</v>
      </c>
      <c r="M137" s="8">
        <f t="shared" si="71"/>
        <v>0</v>
      </c>
      <c r="N137" s="8">
        <f t="shared" si="71"/>
        <v>0</v>
      </c>
      <c r="O137" s="8">
        <f t="shared" si="71"/>
        <v>0</v>
      </c>
      <c r="P137" s="8">
        <f t="shared" si="71"/>
        <v>0</v>
      </c>
      <c r="Q137" s="8">
        <f t="shared" si="71"/>
        <v>0</v>
      </c>
      <c r="R137" s="8">
        <f t="shared" si="71"/>
        <v>0</v>
      </c>
    </row>
    <row r="138" spans="4:20" ht="18" hidden="1" customHeight="1" x14ac:dyDescent="0.2">
      <c r="E138" s="10" t="s">
        <v>28</v>
      </c>
      <c r="I138" s="8">
        <f t="shared" si="71"/>
        <v>0</v>
      </c>
      <c r="J138" s="8">
        <f t="shared" si="71"/>
        <v>0</v>
      </c>
      <c r="K138" s="8">
        <f t="shared" si="71"/>
        <v>0</v>
      </c>
      <c r="L138" s="8">
        <f t="shared" si="71"/>
        <v>0</v>
      </c>
      <c r="M138" s="8">
        <f t="shared" si="71"/>
        <v>0</v>
      </c>
      <c r="N138" s="8">
        <f t="shared" si="71"/>
        <v>0</v>
      </c>
      <c r="O138" s="8">
        <f t="shared" si="71"/>
        <v>0</v>
      </c>
      <c r="P138" s="8">
        <f t="shared" si="71"/>
        <v>0</v>
      </c>
      <c r="Q138" s="8">
        <f t="shared" si="71"/>
        <v>0</v>
      </c>
      <c r="R138" s="8">
        <f t="shared" si="71"/>
        <v>0</v>
      </c>
    </row>
    <row r="139" spans="4:20" ht="18" hidden="1" customHeight="1" x14ac:dyDescent="0.2">
      <c r="E139" s="10" t="s">
        <v>15</v>
      </c>
      <c r="I139" s="8">
        <f t="shared" si="71"/>
        <v>0</v>
      </c>
      <c r="J139" s="8">
        <f t="shared" si="71"/>
        <v>0</v>
      </c>
      <c r="K139" s="8">
        <f t="shared" si="71"/>
        <v>0</v>
      </c>
      <c r="L139" s="8">
        <f t="shared" si="71"/>
        <v>0</v>
      </c>
      <c r="M139" s="8">
        <f t="shared" si="71"/>
        <v>0</v>
      </c>
      <c r="N139" s="8">
        <f t="shared" si="71"/>
        <v>0</v>
      </c>
      <c r="O139" s="8">
        <f t="shared" si="71"/>
        <v>0</v>
      </c>
      <c r="P139" s="8">
        <f t="shared" si="71"/>
        <v>0</v>
      </c>
      <c r="Q139" s="8">
        <f t="shared" si="71"/>
        <v>0</v>
      </c>
      <c r="R139" s="8">
        <f t="shared" si="71"/>
        <v>0</v>
      </c>
    </row>
    <row r="140" spans="4:20" ht="18" hidden="1" customHeight="1" x14ac:dyDescent="0.2">
      <c r="E140" s="10" t="s">
        <v>16</v>
      </c>
      <c r="I140" s="8">
        <f t="shared" si="71"/>
        <v>0</v>
      </c>
      <c r="J140" s="8">
        <f t="shared" si="71"/>
        <v>0</v>
      </c>
      <c r="K140" s="8">
        <f t="shared" si="71"/>
        <v>0</v>
      </c>
      <c r="L140" s="8">
        <f t="shared" si="71"/>
        <v>0</v>
      </c>
      <c r="M140" s="8">
        <f t="shared" si="71"/>
        <v>0</v>
      </c>
      <c r="N140" s="8">
        <f t="shared" si="71"/>
        <v>0</v>
      </c>
      <c r="O140" s="8">
        <f t="shared" si="71"/>
        <v>0</v>
      </c>
      <c r="P140" s="8">
        <f t="shared" si="71"/>
        <v>0</v>
      </c>
      <c r="Q140" s="8">
        <f t="shared" si="71"/>
        <v>0</v>
      </c>
      <c r="R140" s="8">
        <f t="shared" si="71"/>
        <v>0</v>
      </c>
    </row>
    <row r="141" spans="4:20" ht="18" hidden="1" customHeight="1" x14ac:dyDescent="0.2">
      <c r="E141" s="10" t="s">
        <v>17</v>
      </c>
      <c r="I141" s="8">
        <f t="shared" si="71"/>
        <v>0</v>
      </c>
      <c r="J141" s="8">
        <f t="shared" si="71"/>
        <v>0</v>
      </c>
      <c r="K141" s="8">
        <f t="shared" si="71"/>
        <v>0</v>
      </c>
      <c r="L141" s="8">
        <f t="shared" si="71"/>
        <v>0</v>
      </c>
      <c r="M141" s="8">
        <f t="shared" si="71"/>
        <v>0</v>
      </c>
      <c r="N141" s="8">
        <f t="shared" si="71"/>
        <v>0</v>
      </c>
      <c r="O141" s="8">
        <f t="shared" si="71"/>
        <v>0</v>
      </c>
      <c r="P141" s="8">
        <f t="shared" si="71"/>
        <v>0</v>
      </c>
      <c r="Q141" s="8">
        <f t="shared" si="71"/>
        <v>0</v>
      </c>
      <c r="R141" s="8">
        <f t="shared" si="71"/>
        <v>0</v>
      </c>
    </row>
    <row r="142" spans="4:20" ht="18" hidden="1" customHeight="1" x14ac:dyDescent="0.2">
      <c r="E142" s="10" t="s">
        <v>18</v>
      </c>
      <c r="I142" s="8">
        <f t="shared" si="71"/>
        <v>0</v>
      </c>
      <c r="J142" s="8">
        <f t="shared" si="71"/>
        <v>0</v>
      </c>
      <c r="K142" s="8">
        <f t="shared" si="71"/>
        <v>0</v>
      </c>
      <c r="L142" s="8">
        <f t="shared" si="71"/>
        <v>0</v>
      </c>
      <c r="M142" s="8">
        <f t="shared" si="71"/>
        <v>0</v>
      </c>
      <c r="N142" s="8">
        <f t="shared" si="71"/>
        <v>0</v>
      </c>
      <c r="O142" s="8">
        <f t="shared" si="71"/>
        <v>0</v>
      </c>
      <c r="P142" s="8">
        <f t="shared" si="71"/>
        <v>0</v>
      </c>
      <c r="Q142" s="8">
        <f t="shared" si="71"/>
        <v>0</v>
      </c>
      <c r="R142" s="8">
        <f t="shared" si="71"/>
        <v>0</v>
      </c>
    </row>
    <row r="143" spans="4:20" ht="18" hidden="1" customHeight="1" x14ac:dyDescent="0.2">
      <c r="E143" s="10" t="s">
        <v>30</v>
      </c>
      <c r="I143" s="8">
        <f t="shared" si="71"/>
        <v>0</v>
      </c>
      <c r="J143" s="8">
        <f t="shared" si="71"/>
        <v>0</v>
      </c>
      <c r="K143" s="8">
        <f t="shared" si="71"/>
        <v>0</v>
      </c>
      <c r="L143" s="8">
        <f t="shared" si="71"/>
        <v>0</v>
      </c>
      <c r="M143" s="8">
        <f t="shared" si="71"/>
        <v>0</v>
      </c>
      <c r="N143" s="8">
        <f t="shared" si="71"/>
        <v>0</v>
      </c>
      <c r="O143" s="8">
        <f t="shared" si="71"/>
        <v>0</v>
      </c>
      <c r="P143" s="8">
        <f t="shared" si="71"/>
        <v>0</v>
      </c>
      <c r="Q143" s="8">
        <f t="shared" si="71"/>
        <v>0</v>
      </c>
      <c r="R143" s="8">
        <f t="shared" si="71"/>
        <v>0</v>
      </c>
    </row>
    <row r="144" spans="4:20" ht="18" hidden="1" customHeight="1" x14ac:dyDescent="0.2">
      <c r="E144" s="10" t="s">
        <v>19</v>
      </c>
      <c r="I144" s="8">
        <f t="shared" si="71"/>
        <v>0</v>
      </c>
      <c r="J144" s="8">
        <f t="shared" si="71"/>
        <v>0</v>
      </c>
      <c r="K144" s="8">
        <f t="shared" si="71"/>
        <v>0</v>
      </c>
      <c r="L144" s="8">
        <f t="shared" si="71"/>
        <v>0</v>
      </c>
      <c r="M144" s="8">
        <f t="shared" si="71"/>
        <v>0</v>
      </c>
      <c r="N144" s="8">
        <f t="shared" si="71"/>
        <v>0</v>
      </c>
      <c r="O144" s="8">
        <f t="shared" si="71"/>
        <v>0</v>
      </c>
      <c r="P144" s="8">
        <f t="shared" si="71"/>
        <v>0</v>
      </c>
      <c r="Q144" s="8">
        <f t="shared" si="71"/>
        <v>0</v>
      </c>
      <c r="R144" s="8">
        <f t="shared" si="71"/>
        <v>0</v>
      </c>
    </row>
    <row r="145" spans="4:20" ht="18" hidden="1" customHeight="1" x14ac:dyDescent="0.2">
      <c r="E145" s="10" t="s">
        <v>20</v>
      </c>
      <c r="I145" s="8">
        <f t="shared" si="71"/>
        <v>0</v>
      </c>
      <c r="J145" s="8">
        <f t="shared" si="71"/>
        <v>0</v>
      </c>
      <c r="K145" s="8">
        <f t="shared" si="71"/>
        <v>0</v>
      </c>
      <c r="L145" s="8">
        <f t="shared" si="71"/>
        <v>0</v>
      </c>
      <c r="M145" s="8">
        <f t="shared" si="71"/>
        <v>0</v>
      </c>
      <c r="N145" s="8">
        <f t="shared" si="71"/>
        <v>0</v>
      </c>
      <c r="O145" s="8">
        <f t="shared" si="71"/>
        <v>0</v>
      </c>
      <c r="P145" s="8">
        <f t="shared" si="71"/>
        <v>0</v>
      </c>
      <c r="Q145" s="8">
        <f t="shared" si="71"/>
        <v>0</v>
      </c>
      <c r="R145" s="8">
        <f t="shared" si="71"/>
        <v>0</v>
      </c>
    </row>
    <row r="146" spans="4:20" ht="18" hidden="1" customHeight="1" x14ac:dyDescent="0.2">
      <c r="E146" s="10" t="s">
        <v>21</v>
      </c>
      <c r="I146" s="8">
        <f t="shared" si="71"/>
        <v>0</v>
      </c>
      <c r="J146" s="8">
        <f t="shared" si="71"/>
        <v>0</v>
      </c>
      <c r="K146" s="8">
        <f t="shared" si="71"/>
        <v>0</v>
      </c>
      <c r="L146" s="8">
        <f t="shared" si="71"/>
        <v>0</v>
      </c>
      <c r="M146" s="8">
        <f t="shared" si="71"/>
        <v>0</v>
      </c>
      <c r="N146" s="8">
        <f t="shared" si="71"/>
        <v>0</v>
      </c>
      <c r="O146" s="8">
        <f t="shared" si="71"/>
        <v>0</v>
      </c>
      <c r="P146" s="8">
        <f t="shared" si="71"/>
        <v>0</v>
      </c>
      <c r="Q146" s="8">
        <f t="shared" si="71"/>
        <v>0</v>
      </c>
      <c r="R146" s="8">
        <f t="shared" si="71"/>
        <v>0</v>
      </c>
    </row>
    <row r="147" spans="4:20" ht="18" hidden="1" customHeight="1" x14ac:dyDescent="0.2">
      <c r="E147" s="10" t="s">
        <v>22</v>
      </c>
      <c r="I147" s="8">
        <f t="shared" ref="I147:R152" si="72">SUMIFS(I$82:I$86,$B$82:$B$86,$E147)</f>
        <v>0</v>
      </c>
      <c r="J147" s="8">
        <f t="shared" si="72"/>
        <v>0</v>
      </c>
      <c r="K147" s="8">
        <f t="shared" si="72"/>
        <v>0</v>
      </c>
      <c r="L147" s="8">
        <f t="shared" si="72"/>
        <v>0</v>
      </c>
      <c r="M147" s="8">
        <f t="shared" si="72"/>
        <v>0</v>
      </c>
      <c r="N147" s="8">
        <f t="shared" si="72"/>
        <v>0</v>
      </c>
      <c r="O147" s="8">
        <f t="shared" si="72"/>
        <v>0</v>
      </c>
      <c r="P147" s="8">
        <f t="shared" si="72"/>
        <v>0</v>
      </c>
      <c r="Q147" s="8">
        <f t="shared" si="72"/>
        <v>0</v>
      </c>
      <c r="R147" s="8">
        <f t="shared" si="72"/>
        <v>0</v>
      </c>
    </row>
    <row r="148" spans="4:20" ht="18" hidden="1" customHeight="1" x14ac:dyDescent="0.2">
      <c r="E148" s="10" t="s">
        <v>23</v>
      </c>
      <c r="I148" s="8">
        <f t="shared" si="72"/>
        <v>0</v>
      </c>
      <c r="J148" s="8">
        <f t="shared" si="72"/>
        <v>0</v>
      </c>
      <c r="K148" s="8">
        <f t="shared" si="72"/>
        <v>0</v>
      </c>
      <c r="L148" s="8">
        <f t="shared" si="72"/>
        <v>0</v>
      </c>
      <c r="M148" s="8">
        <f t="shared" si="72"/>
        <v>0</v>
      </c>
      <c r="N148" s="8">
        <f t="shared" si="72"/>
        <v>0</v>
      </c>
      <c r="O148" s="8">
        <f t="shared" si="72"/>
        <v>0</v>
      </c>
      <c r="P148" s="8">
        <f t="shared" si="72"/>
        <v>0</v>
      </c>
      <c r="Q148" s="8">
        <f t="shared" si="72"/>
        <v>0</v>
      </c>
      <c r="R148" s="8">
        <f t="shared" si="72"/>
        <v>0</v>
      </c>
    </row>
    <row r="149" spans="4:20" ht="18" hidden="1" customHeight="1" x14ac:dyDescent="0.2">
      <c r="E149" s="10" t="s">
        <v>24</v>
      </c>
      <c r="I149" s="8">
        <f t="shared" si="72"/>
        <v>0</v>
      </c>
      <c r="J149" s="8">
        <f t="shared" si="72"/>
        <v>0</v>
      </c>
      <c r="K149" s="8">
        <f t="shared" si="72"/>
        <v>0</v>
      </c>
      <c r="L149" s="8">
        <f t="shared" si="72"/>
        <v>0</v>
      </c>
      <c r="M149" s="8">
        <f t="shared" si="72"/>
        <v>0</v>
      </c>
      <c r="N149" s="8">
        <f t="shared" si="72"/>
        <v>0</v>
      </c>
      <c r="O149" s="8">
        <f t="shared" si="72"/>
        <v>0</v>
      </c>
      <c r="P149" s="8">
        <f t="shared" si="72"/>
        <v>0</v>
      </c>
      <c r="Q149" s="8">
        <f t="shared" si="72"/>
        <v>0</v>
      </c>
      <c r="R149" s="8">
        <f t="shared" si="72"/>
        <v>0</v>
      </c>
    </row>
    <row r="150" spans="4:20" ht="18" hidden="1" customHeight="1" x14ac:dyDescent="0.2">
      <c r="E150" s="10" t="s">
        <v>25</v>
      </c>
      <c r="I150" s="8">
        <f t="shared" si="72"/>
        <v>0</v>
      </c>
      <c r="J150" s="8">
        <f t="shared" si="72"/>
        <v>0</v>
      </c>
      <c r="K150" s="8">
        <f t="shared" si="72"/>
        <v>0</v>
      </c>
      <c r="L150" s="8">
        <f t="shared" si="72"/>
        <v>0</v>
      </c>
      <c r="M150" s="8">
        <f t="shared" si="72"/>
        <v>0</v>
      </c>
      <c r="N150" s="8">
        <f t="shared" si="72"/>
        <v>0</v>
      </c>
      <c r="O150" s="8">
        <f t="shared" si="72"/>
        <v>0</v>
      </c>
      <c r="P150" s="8">
        <f t="shared" si="72"/>
        <v>0</v>
      </c>
      <c r="Q150" s="8">
        <f t="shared" si="72"/>
        <v>0</v>
      </c>
      <c r="R150" s="8">
        <f t="shared" si="72"/>
        <v>0</v>
      </c>
    </row>
    <row r="151" spans="4:20" ht="18" hidden="1" customHeight="1" x14ac:dyDescent="0.2">
      <c r="E151" s="10" t="s">
        <v>26</v>
      </c>
      <c r="I151" s="8">
        <f t="shared" si="72"/>
        <v>0</v>
      </c>
      <c r="J151" s="8">
        <f t="shared" si="72"/>
        <v>0</v>
      </c>
      <c r="K151" s="8">
        <f t="shared" si="72"/>
        <v>0</v>
      </c>
      <c r="L151" s="8">
        <f t="shared" si="72"/>
        <v>0</v>
      </c>
      <c r="M151" s="8">
        <f t="shared" si="72"/>
        <v>0</v>
      </c>
      <c r="N151" s="8">
        <f t="shared" si="72"/>
        <v>0</v>
      </c>
      <c r="O151" s="8">
        <f t="shared" si="72"/>
        <v>0</v>
      </c>
      <c r="P151" s="8">
        <f t="shared" si="72"/>
        <v>0</v>
      </c>
      <c r="Q151" s="8">
        <f t="shared" si="72"/>
        <v>0</v>
      </c>
      <c r="R151" s="8">
        <f t="shared" si="72"/>
        <v>0</v>
      </c>
    </row>
    <row r="152" spans="4:20" ht="18" hidden="1" customHeight="1" x14ac:dyDescent="0.2">
      <c r="E152" s="10" t="s">
        <v>29</v>
      </c>
      <c r="I152" s="8">
        <f t="shared" si="72"/>
        <v>0</v>
      </c>
      <c r="J152" s="8">
        <f t="shared" si="72"/>
        <v>0</v>
      </c>
      <c r="K152" s="8">
        <f t="shared" si="72"/>
        <v>0</v>
      </c>
      <c r="L152" s="8">
        <f t="shared" si="72"/>
        <v>0</v>
      </c>
      <c r="M152" s="8">
        <f t="shared" si="72"/>
        <v>0</v>
      </c>
      <c r="N152" s="8">
        <f t="shared" si="72"/>
        <v>0</v>
      </c>
      <c r="O152" s="8">
        <f t="shared" si="72"/>
        <v>0</v>
      </c>
      <c r="P152" s="8">
        <f t="shared" si="72"/>
        <v>0</v>
      </c>
      <c r="Q152" s="8">
        <f t="shared" si="72"/>
        <v>0</v>
      </c>
      <c r="R152" s="8">
        <f t="shared" si="72"/>
        <v>0</v>
      </c>
    </row>
    <row r="153" spans="4:20" s="16" customFormat="1" ht="18" hidden="1" customHeight="1" x14ac:dyDescent="0.25">
      <c r="D153" s="36"/>
      <c r="E153" s="39" t="s">
        <v>7</v>
      </c>
      <c r="H153" s="37"/>
      <c r="I153" s="6">
        <f>SUM(I154:I169)</f>
        <v>0</v>
      </c>
      <c r="J153" s="6">
        <f t="shared" ref="J153:R153" si="73">SUM(J154:J169)</f>
        <v>0</v>
      </c>
      <c r="K153" s="6">
        <f t="shared" si="73"/>
        <v>0</v>
      </c>
      <c r="L153" s="6">
        <f t="shared" si="73"/>
        <v>0</v>
      </c>
      <c r="M153" s="6">
        <f t="shared" si="73"/>
        <v>0</v>
      </c>
      <c r="N153" s="6">
        <f t="shared" si="73"/>
        <v>0</v>
      </c>
      <c r="O153" s="6">
        <f t="shared" si="73"/>
        <v>0</v>
      </c>
      <c r="P153" s="6">
        <f t="shared" si="73"/>
        <v>0</v>
      </c>
      <c r="Q153" s="6">
        <f t="shared" si="73"/>
        <v>0</v>
      </c>
      <c r="R153" s="6">
        <f t="shared" si="73"/>
        <v>0</v>
      </c>
      <c r="T153" s="64"/>
    </row>
    <row r="154" spans="4:20" ht="18" hidden="1" customHeight="1" x14ac:dyDescent="0.2">
      <c r="E154" s="4" t="s">
        <v>27</v>
      </c>
      <c r="I154" s="8">
        <f>I103+I120+I137</f>
        <v>0</v>
      </c>
      <c r="J154" s="8">
        <f t="shared" ref="J154:R154" si="74">J103+J120+J137</f>
        <v>0</v>
      </c>
      <c r="K154" s="8">
        <f t="shared" si="74"/>
        <v>0</v>
      </c>
      <c r="L154" s="8">
        <f t="shared" si="74"/>
        <v>0</v>
      </c>
      <c r="M154" s="8">
        <f t="shared" si="74"/>
        <v>0</v>
      </c>
      <c r="N154" s="8">
        <f t="shared" si="74"/>
        <v>0</v>
      </c>
      <c r="O154" s="8">
        <f t="shared" si="74"/>
        <v>0</v>
      </c>
      <c r="P154" s="8">
        <f t="shared" si="74"/>
        <v>0</v>
      </c>
      <c r="Q154" s="8">
        <f t="shared" si="74"/>
        <v>0</v>
      </c>
      <c r="R154" s="8">
        <f t="shared" si="74"/>
        <v>0</v>
      </c>
    </row>
    <row r="155" spans="4:20" ht="18" hidden="1" customHeight="1" x14ac:dyDescent="0.2">
      <c r="E155" s="10" t="s">
        <v>28</v>
      </c>
      <c r="I155" s="8">
        <f t="shared" ref="I155:R169" si="75">I104+I121+I138</f>
        <v>0</v>
      </c>
      <c r="J155" s="8">
        <f t="shared" si="75"/>
        <v>0</v>
      </c>
      <c r="K155" s="8">
        <f t="shared" si="75"/>
        <v>0</v>
      </c>
      <c r="L155" s="8">
        <f t="shared" si="75"/>
        <v>0</v>
      </c>
      <c r="M155" s="8">
        <f t="shared" si="75"/>
        <v>0</v>
      </c>
      <c r="N155" s="8">
        <f t="shared" si="75"/>
        <v>0</v>
      </c>
      <c r="O155" s="8">
        <f t="shared" si="75"/>
        <v>0</v>
      </c>
      <c r="P155" s="8">
        <f t="shared" si="75"/>
        <v>0</v>
      </c>
      <c r="Q155" s="8">
        <f t="shared" si="75"/>
        <v>0</v>
      </c>
      <c r="R155" s="8">
        <f t="shared" si="75"/>
        <v>0</v>
      </c>
    </row>
    <row r="156" spans="4:20" ht="18" hidden="1" customHeight="1" x14ac:dyDescent="0.2">
      <c r="E156" s="10" t="s">
        <v>15</v>
      </c>
      <c r="I156" s="8">
        <f t="shared" si="75"/>
        <v>0</v>
      </c>
      <c r="J156" s="8">
        <f t="shared" si="75"/>
        <v>0</v>
      </c>
      <c r="K156" s="8">
        <f t="shared" si="75"/>
        <v>0</v>
      </c>
      <c r="L156" s="8">
        <f t="shared" si="75"/>
        <v>0</v>
      </c>
      <c r="M156" s="8">
        <f t="shared" si="75"/>
        <v>0</v>
      </c>
      <c r="N156" s="8">
        <f t="shared" si="75"/>
        <v>0</v>
      </c>
      <c r="O156" s="8">
        <f t="shared" si="75"/>
        <v>0</v>
      </c>
      <c r="P156" s="8">
        <f t="shared" si="75"/>
        <v>0</v>
      </c>
      <c r="Q156" s="8">
        <f t="shared" si="75"/>
        <v>0</v>
      </c>
      <c r="R156" s="8">
        <f t="shared" si="75"/>
        <v>0</v>
      </c>
    </row>
    <row r="157" spans="4:20" ht="18" hidden="1" customHeight="1" x14ac:dyDescent="0.2">
      <c r="E157" s="10" t="s">
        <v>16</v>
      </c>
      <c r="I157" s="8">
        <f t="shared" si="75"/>
        <v>0</v>
      </c>
      <c r="J157" s="8">
        <f t="shared" si="75"/>
        <v>0</v>
      </c>
      <c r="K157" s="8">
        <f t="shared" si="75"/>
        <v>0</v>
      </c>
      <c r="L157" s="8">
        <f t="shared" si="75"/>
        <v>0</v>
      </c>
      <c r="M157" s="8">
        <f t="shared" si="75"/>
        <v>0</v>
      </c>
      <c r="N157" s="8">
        <f t="shared" si="75"/>
        <v>0</v>
      </c>
      <c r="O157" s="8">
        <f t="shared" si="75"/>
        <v>0</v>
      </c>
      <c r="P157" s="8">
        <f t="shared" si="75"/>
        <v>0</v>
      </c>
      <c r="Q157" s="8">
        <f t="shared" si="75"/>
        <v>0</v>
      </c>
      <c r="R157" s="8">
        <f t="shared" si="75"/>
        <v>0</v>
      </c>
    </row>
    <row r="158" spans="4:20" ht="18" hidden="1" customHeight="1" x14ac:dyDescent="0.2">
      <c r="E158" s="10" t="s">
        <v>17</v>
      </c>
      <c r="I158" s="8">
        <f t="shared" si="75"/>
        <v>0</v>
      </c>
      <c r="J158" s="8">
        <f t="shared" si="75"/>
        <v>0</v>
      </c>
      <c r="K158" s="8">
        <f t="shared" si="75"/>
        <v>0</v>
      </c>
      <c r="L158" s="8">
        <f t="shared" si="75"/>
        <v>0</v>
      </c>
      <c r="M158" s="8">
        <f t="shared" si="75"/>
        <v>0</v>
      </c>
      <c r="N158" s="8">
        <f t="shared" si="75"/>
        <v>0</v>
      </c>
      <c r="O158" s="8">
        <f t="shared" si="75"/>
        <v>0</v>
      </c>
      <c r="P158" s="8">
        <f t="shared" si="75"/>
        <v>0</v>
      </c>
      <c r="Q158" s="8">
        <f t="shared" si="75"/>
        <v>0</v>
      </c>
      <c r="R158" s="8">
        <f t="shared" si="75"/>
        <v>0</v>
      </c>
    </row>
    <row r="159" spans="4:20" ht="18" hidden="1" customHeight="1" x14ac:dyDescent="0.2">
      <c r="E159" s="10" t="s">
        <v>18</v>
      </c>
      <c r="I159" s="8">
        <f t="shared" si="75"/>
        <v>0</v>
      </c>
      <c r="J159" s="8">
        <f t="shared" si="75"/>
        <v>0</v>
      </c>
      <c r="K159" s="8">
        <f t="shared" si="75"/>
        <v>0</v>
      </c>
      <c r="L159" s="8">
        <f t="shared" si="75"/>
        <v>0</v>
      </c>
      <c r="M159" s="8">
        <f t="shared" si="75"/>
        <v>0</v>
      </c>
      <c r="N159" s="8">
        <f t="shared" si="75"/>
        <v>0</v>
      </c>
      <c r="O159" s="8">
        <f t="shared" si="75"/>
        <v>0</v>
      </c>
      <c r="P159" s="8">
        <f t="shared" si="75"/>
        <v>0</v>
      </c>
      <c r="Q159" s="8">
        <f t="shared" si="75"/>
        <v>0</v>
      </c>
      <c r="R159" s="8">
        <f t="shared" si="75"/>
        <v>0</v>
      </c>
    </row>
    <row r="160" spans="4:20" ht="18" hidden="1" customHeight="1" x14ac:dyDescent="0.2">
      <c r="E160" s="10" t="s">
        <v>30</v>
      </c>
      <c r="I160" s="8">
        <f t="shared" si="75"/>
        <v>0</v>
      </c>
      <c r="J160" s="8">
        <f t="shared" si="75"/>
        <v>0</v>
      </c>
      <c r="K160" s="8">
        <f t="shared" si="75"/>
        <v>0</v>
      </c>
      <c r="L160" s="8">
        <f t="shared" si="75"/>
        <v>0</v>
      </c>
      <c r="M160" s="8">
        <f t="shared" si="75"/>
        <v>0</v>
      </c>
      <c r="N160" s="8">
        <f t="shared" si="75"/>
        <v>0</v>
      </c>
      <c r="O160" s="8">
        <f t="shared" si="75"/>
        <v>0</v>
      </c>
      <c r="P160" s="8">
        <f t="shared" si="75"/>
        <v>0</v>
      </c>
      <c r="Q160" s="8">
        <f t="shared" si="75"/>
        <v>0</v>
      </c>
      <c r="R160" s="8">
        <f t="shared" si="75"/>
        <v>0</v>
      </c>
    </row>
    <row r="161" spans="4:20" ht="18" hidden="1" customHeight="1" x14ac:dyDescent="0.2">
      <c r="E161" s="10" t="s">
        <v>19</v>
      </c>
      <c r="I161" s="8">
        <f t="shared" si="75"/>
        <v>0</v>
      </c>
      <c r="J161" s="8">
        <f t="shared" si="75"/>
        <v>0</v>
      </c>
      <c r="K161" s="8">
        <f t="shared" si="75"/>
        <v>0</v>
      </c>
      <c r="L161" s="8">
        <f t="shared" si="75"/>
        <v>0</v>
      </c>
      <c r="M161" s="8">
        <f t="shared" si="75"/>
        <v>0</v>
      </c>
      <c r="N161" s="8">
        <f t="shared" si="75"/>
        <v>0</v>
      </c>
      <c r="O161" s="8">
        <f t="shared" si="75"/>
        <v>0</v>
      </c>
      <c r="P161" s="8">
        <f t="shared" si="75"/>
        <v>0</v>
      </c>
      <c r="Q161" s="8">
        <f t="shared" si="75"/>
        <v>0</v>
      </c>
      <c r="R161" s="8">
        <f t="shared" si="75"/>
        <v>0</v>
      </c>
    </row>
    <row r="162" spans="4:20" ht="18" hidden="1" customHeight="1" x14ac:dyDescent="0.2">
      <c r="E162" s="10" t="s">
        <v>20</v>
      </c>
      <c r="I162" s="8">
        <f t="shared" si="75"/>
        <v>0</v>
      </c>
      <c r="J162" s="8">
        <f t="shared" si="75"/>
        <v>0</v>
      </c>
      <c r="K162" s="8">
        <f t="shared" si="75"/>
        <v>0</v>
      </c>
      <c r="L162" s="8">
        <f t="shared" si="75"/>
        <v>0</v>
      </c>
      <c r="M162" s="8">
        <f t="shared" si="75"/>
        <v>0</v>
      </c>
      <c r="N162" s="8">
        <f t="shared" si="75"/>
        <v>0</v>
      </c>
      <c r="O162" s="8">
        <f t="shared" si="75"/>
        <v>0</v>
      </c>
      <c r="P162" s="8">
        <f t="shared" si="75"/>
        <v>0</v>
      </c>
      <c r="Q162" s="8">
        <f t="shared" si="75"/>
        <v>0</v>
      </c>
      <c r="R162" s="8">
        <f t="shared" si="75"/>
        <v>0</v>
      </c>
    </row>
    <row r="163" spans="4:20" ht="18" hidden="1" customHeight="1" x14ac:dyDescent="0.2">
      <c r="E163" s="10" t="s">
        <v>21</v>
      </c>
      <c r="I163" s="8">
        <f t="shared" si="75"/>
        <v>0</v>
      </c>
      <c r="J163" s="8">
        <f t="shared" si="75"/>
        <v>0</v>
      </c>
      <c r="K163" s="8">
        <f t="shared" si="75"/>
        <v>0</v>
      </c>
      <c r="L163" s="8">
        <f t="shared" si="75"/>
        <v>0</v>
      </c>
      <c r="M163" s="8">
        <f t="shared" si="75"/>
        <v>0</v>
      </c>
      <c r="N163" s="8">
        <f t="shared" si="75"/>
        <v>0</v>
      </c>
      <c r="O163" s="8">
        <f t="shared" si="75"/>
        <v>0</v>
      </c>
      <c r="P163" s="8">
        <f t="shared" si="75"/>
        <v>0</v>
      </c>
      <c r="Q163" s="8">
        <f t="shared" si="75"/>
        <v>0</v>
      </c>
      <c r="R163" s="8">
        <f t="shared" si="75"/>
        <v>0</v>
      </c>
    </row>
    <row r="164" spans="4:20" ht="18" hidden="1" customHeight="1" x14ac:dyDescent="0.2">
      <c r="E164" s="10" t="s">
        <v>22</v>
      </c>
      <c r="I164" s="8">
        <f t="shared" si="75"/>
        <v>0</v>
      </c>
      <c r="J164" s="8">
        <f t="shared" si="75"/>
        <v>0</v>
      </c>
      <c r="K164" s="8">
        <f t="shared" si="75"/>
        <v>0</v>
      </c>
      <c r="L164" s="8">
        <f t="shared" si="75"/>
        <v>0</v>
      </c>
      <c r="M164" s="8">
        <f t="shared" si="75"/>
        <v>0</v>
      </c>
      <c r="N164" s="8">
        <f t="shared" si="75"/>
        <v>0</v>
      </c>
      <c r="O164" s="8">
        <f t="shared" si="75"/>
        <v>0</v>
      </c>
      <c r="P164" s="8">
        <f t="shared" si="75"/>
        <v>0</v>
      </c>
      <c r="Q164" s="8">
        <f t="shared" si="75"/>
        <v>0</v>
      </c>
      <c r="R164" s="8">
        <f t="shared" si="75"/>
        <v>0</v>
      </c>
    </row>
    <row r="165" spans="4:20" ht="18" hidden="1" customHeight="1" x14ac:dyDescent="0.2">
      <c r="E165" s="10" t="s">
        <v>23</v>
      </c>
      <c r="I165" s="8">
        <f t="shared" si="75"/>
        <v>0</v>
      </c>
      <c r="J165" s="8">
        <f t="shared" si="75"/>
        <v>0</v>
      </c>
      <c r="K165" s="8">
        <f t="shared" si="75"/>
        <v>0</v>
      </c>
      <c r="L165" s="8">
        <f t="shared" si="75"/>
        <v>0</v>
      </c>
      <c r="M165" s="8">
        <f t="shared" si="75"/>
        <v>0</v>
      </c>
      <c r="N165" s="8">
        <f t="shared" si="75"/>
        <v>0</v>
      </c>
      <c r="O165" s="8">
        <f t="shared" si="75"/>
        <v>0</v>
      </c>
      <c r="P165" s="8">
        <f t="shared" si="75"/>
        <v>0</v>
      </c>
      <c r="Q165" s="8">
        <f t="shared" si="75"/>
        <v>0</v>
      </c>
      <c r="R165" s="8">
        <f t="shared" si="75"/>
        <v>0</v>
      </c>
    </row>
    <row r="166" spans="4:20" ht="18" hidden="1" customHeight="1" x14ac:dyDescent="0.2">
      <c r="E166" s="10" t="s">
        <v>24</v>
      </c>
      <c r="I166" s="8">
        <f t="shared" si="75"/>
        <v>0</v>
      </c>
      <c r="J166" s="8">
        <f t="shared" si="75"/>
        <v>0</v>
      </c>
      <c r="K166" s="8">
        <f t="shared" si="75"/>
        <v>0</v>
      </c>
      <c r="L166" s="8">
        <f t="shared" si="75"/>
        <v>0</v>
      </c>
      <c r="M166" s="8">
        <f t="shared" si="75"/>
        <v>0</v>
      </c>
      <c r="N166" s="8">
        <f t="shared" si="75"/>
        <v>0</v>
      </c>
      <c r="O166" s="8">
        <f t="shared" si="75"/>
        <v>0</v>
      </c>
      <c r="P166" s="8">
        <f t="shared" si="75"/>
        <v>0</v>
      </c>
      <c r="Q166" s="8">
        <f t="shared" si="75"/>
        <v>0</v>
      </c>
      <c r="R166" s="8">
        <f t="shared" si="75"/>
        <v>0</v>
      </c>
    </row>
    <row r="167" spans="4:20" s="35" customFormat="1" ht="18" hidden="1" customHeight="1" x14ac:dyDescent="0.2">
      <c r="D167" s="40"/>
      <c r="E167" s="35" t="s">
        <v>25</v>
      </c>
      <c r="I167" s="9">
        <f t="shared" si="75"/>
        <v>0</v>
      </c>
      <c r="J167" s="9">
        <f t="shared" si="75"/>
        <v>0</v>
      </c>
      <c r="K167" s="9">
        <f t="shared" si="75"/>
        <v>0</v>
      </c>
      <c r="L167" s="9">
        <f t="shared" si="75"/>
        <v>0</v>
      </c>
      <c r="M167" s="9">
        <f t="shared" si="75"/>
        <v>0</v>
      </c>
      <c r="N167" s="9">
        <f t="shared" si="75"/>
        <v>0</v>
      </c>
      <c r="O167" s="9">
        <f t="shared" si="75"/>
        <v>0</v>
      </c>
      <c r="P167" s="9">
        <f t="shared" si="75"/>
        <v>0</v>
      </c>
      <c r="Q167" s="9">
        <f t="shared" si="75"/>
        <v>0</v>
      </c>
      <c r="R167" s="9">
        <f t="shared" si="75"/>
        <v>0</v>
      </c>
      <c r="S167" s="10"/>
      <c r="T167" s="58"/>
    </row>
    <row r="168" spans="4:20" ht="18" hidden="1" customHeight="1" x14ac:dyDescent="0.2">
      <c r="E168" s="10" t="s">
        <v>26</v>
      </c>
      <c r="I168" s="8">
        <f t="shared" si="75"/>
        <v>0</v>
      </c>
      <c r="J168" s="8">
        <f t="shared" si="75"/>
        <v>0</v>
      </c>
      <c r="K168" s="8">
        <f t="shared" si="75"/>
        <v>0</v>
      </c>
      <c r="L168" s="8">
        <f t="shared" si="75"/>
        <v>0</v>
      </c>
      <c r="M168" s="8">
        <f t="shared" si="75"/>
        <v>0</v>
      </c>
      <c r="N168" s="8">
        <f t="shared" si="75"/>
        <v>0</v>
      </c>
      <c r="O168" s="8">
        <f t="shared" si="75"/>
        <v>0</v>
      </c>
      <c r="P168" s="8">
        <f t="shared" si="75"/>
        <v>0</v>
      </c>
      <c r="Q168" s="8">
        <f t="shared" si="75"/>
        <v>0</v>
      </c>
      <c r="R168" s="8">
        <f t="shared" si="75"/>
        <v>0</v>
      </c>
    </row>
    <row r="169" spans="4:20" ht="18" hidden="1" customHeight="1" x14ac:dyDescent="0.2">
      <c r="E169" s="10" t="s">
        <v>29</v>
      </c>
      <c r="I169" s="8">
        <f t="shared" si="75"/>
        <v>0</v>
      </c>
      <c r="J169" s="8">
        <f t="shared" si="75"/>
        <v>0</v>
      </c>
      <c r="K169" s="8">
        <f t="shared" si="75"/>
        <v>0</v>
      </c>
      <c r="L169" s="8">
        <f t="shared" si="75"/>
        <v>0</v>
      </c>
      <c r="M169" s="8">
        <f t="shared" si="75"/>
        <v>0</v>
      </c>
      <c r="N169" s="8">
        <f t="shared" si="75"/>
        <v>0</v>
      </c>
      <c r="O169" s="8">
        <f t="shared" si="75"/>
        <v>0</v>
      </c>
      <c r="P169" s="8">
        <f t="shared" si="75"/>
        <v>0</v>
      </c>
      <c r="Q169" s="8">
        <f t="shared" si="75"/>
        <v>0</v>
      </c>
      <c r="R169" s="8">
        <f t="shared" si="75"/>
        <v>0</v>
      </c>
    </row>
    <row r="170" spans="4:20" ht="18" hidden="1" customHeight="1" x14ac:dyDescent="0.2"/>
    <row r="171" spans="4:20" ht="18" hidden="1" customHeight="1" x14ac:dyDescent="0.2">
      <c r="E171" s="4" t="s">
        <v>111</v>
      </c>
      <c r="M171" s="24"/>
    </row>
    <row r="172" spans="4:20" ht="18" hidden="1" customHeight="1" x14ac:dyDescent="0.2">
      <c r="E172" s="10" t="s">
        <v>72</v>
      </c>
      <c r="I172" s="10">
        <f t="shared" ref="I172:L187" si="76">SUMIFS(I$16:I$49,$A$16:$A$49,$E172)</f>
        <v>6061.5</v>
      </c>
      <c r="J172" s="10">
        <f t="shared" si="76"/>
        <v>8249.5</v>
      </c>
      <c r="K172" s="10">
        <f t="shared" si="76"/>
        <v>6061.5</v>
      </c>
      <c r="L172" s="10">
        <f t="shared" si="76"/>
        <v>8453.5</v>
      </c>
      <c r="M172" s="24">
        <f>SUM(I172:L172)</f>
        <v>28826</v>
      </c>
      <c r="N172" s="24">
        <v>162912</v>
      </c>
      <c r="O172" s="24">
        <f>M172-N172</f>
        <v>-134086</v>
      </c>
    </row>
    <row r="173" spans="4:20" ht="18" hidden="1" customHeight="1" x14ac:dyDescent="0.2">
      <c r="E173" s="10" t="s">
        <v>76</v>
      </c>
      <c r="I173" s="10">
        <f t="shared" si="76"/>
        <v>0</v>
      </c>
      <c r="J173" s="10">
        <f t="shared" si="76"/>
        <v>0</v>
      </c>
      <c r="K173" s="10">
        <f t="shared" si="76"/>
        <v>0</v>
      </c>
      <c r="L173" s="10">
        <f t="shared" si="76"/>
        <v>0</v>
      </c>
      <c r="M173" s="24">
        <f t="shared" ref="M173:M204" si="77">SUM(I173:L173)</f>
        <v>0</v>
      </c>
      <c r="N173" s="24">
        <v>34790</v>
      </c>
      <c r="O173" s="24">
        <f t="shared" ref="O173:O221" si="78">M173-N173</f>
        <v>-34790</v>
      </c>
    </row>
    <row r="174" spans="4:20" ht="18" hidden="1" customHeight="1" x14ac:dyDescent="0.2">
      <c r="E174" s="10" t="s">
        <v>74</v>
      </c>
      <c r="I174" s="10">
        <f t="shared" si="76"/>
        <v>0</v>
      </c>
      <c r="J174" s="10">
        <f t="shared" si="76"/>
        <v>0</v>
      </c>
      <c r="K174" s="10">
        <f t="shared" si="76"/>
        <v>0</v>
      </c>
      <c r="L174" s="10">
        <f t="shared" si="76"/>
        <v>0</v>
      </c>
      <c r="M174" s="41">
        <f t="shared" si="77"/>
        <v>0</v>
      </c>
      <c r="N174" s="24">
        <v>25379</v>
      </c>
      <c r="O174" s="24">
        <f t="shared" si="78"/>
        <v>-25379</v>
      </c>
    </row>
    <row r="175" spans="4:20" ht="18" hidden="1" customHeight="1" x14ac:dyDescent="0.2">
      <c r="E175" s="10" t="s">
        <v>78</v>
      </c>
      <c r="I175" s="10">
        <f t="shared" si="76"/>
        <v>0</v>
      </c>
      <c r="J175" s="10">
        <f t="shared" si="76"/>
        <v>0</v>
      </c>
      <c r="K175" s="10">
        <f t="shared" si="76"/>
        <v>0</v>
      </c>
      <c r="L175" s="10">
        <f t="shared" si="76"/>
        <v>0</v>
      </c>
      <c r="M175" s="24">
        <f t="shared" si="77"/>
        <v>0</v>
      </c>
      <c r="N175" s="24">
        <v>28266</v>
      </c>
      <c r="O175" s="24">
        <f t="shared" si="78"/>
        <v>-28266</v>
      </c>
    </row>
    <row r="176" spans="4:20" ht="18" hidden="1" customHeight="1" x14ac:dyDescent="0.2">
      <c r="E176" s="10" t="s">
        <v>80</v>
      </c>
      <c r="I176" s="10">
        <f t="shared" si="76"/>
        <v>0</v>
      </c>
      <c r="J176" s="10">
        <f t="shared" si="76"/>
        <v>0</v>
      </c>
      <c r="K176" s="10">
        <f t="shared" si="76"/>
        <v>0</v>
      </c>
      <c r="L176" s="10">
        <f t="shared" si="76"/>
        <v>0</v>
      </c>
      <c r="M176" s="24">
        <f t="shared" si="77"/>
        <v>0</v>
      </c>
      <c r="N176" s="24">
        <v>28560</v>
      </c>
      <c r="O176" s="24">
        <f t="shared" si="78"/>
        <v>-28560</v>
      </c>
    </row>
    <row r="177" spans="5:22" ht="18" hidden="1" customHeight="1" x14ac:dyDescent="0.2">
      <c r="E177" s="10" t="s">
        <v>83</v>
      </c>
      <c r="I177" s="10">
        <f t="shared" si="76"/>
        <v>0</v>
      </c>
      <c r="J177" s="10">
        <f t="shared" si="76"/>
        <v>0</v>
      </c>
      <c r="K177" s="10">
        <f t="shared" si="76"/>
        <v>0</v>
      </c>
      <c r="L177" s="10">
        <f t="shared" si="76"/>
        <v>0</v>
      </c>
      <c r="M177" s="24">
        <f t="shared" si="77"/>
        <v>0</v>
      </c>
      <c r="N177" s="24">
        <v>27486</v>
      </c>
      <c r="O177" s="24">
        <f t="shared" si="78"/>
        <v>-27486</v>
      </c>
    </row>
    <row r="178" spans="5:22" ht="18" hidden="1" customHeight="1" x14ac:dyDescent="0.2">
      <c r="E178" s="10" t="s">
        <v>85</v>
      </c>
      <c r="I178" s="10">
        <f t="shared" si="76"/>
        <v>0</v>
      </c>
      <c r="J178" s="10">
        <f t="shared" si="76"/>
        <v>0</v>
      </c>
      <c r="K178" s="10">
        <f t="shared" si="76"/>
        <v>0</v>
      </c>
      <c r="L178" s="10">
        <f t="shared" si="76"/>
        <v>0</v>
      </c>
      <c r="M178" s="24">
        <f t="shared" si="77"/>
        <v>0</v>
      </c>
      <c r="N178" s="24">
        <v>25872</v>
      </c>
      <c r="O178" s="24">
        <f t="shared" si="78"/>
        <v>-25872</v>
      </c>
    </row>
    <row r="179" spans="5:22" ht="18" hidden="1" customHeight="1" x14ac:dyDescent="0.2">
      <c r="E179" s="10" t="s">
        <v>87</v>
      </c>
      <c r="I179" s="10">
        <f t="shared" si="76"/>
        <v>0</v>
      </c>
      <c r="J179" s="10">
        <f t="shared" si="76"/>
        <v>0</v>
      </c>
      <c r="K179" s="10">
        <f t="shared" si="76"/>
        <v>0</v>
      </c>
      <c r="L179" s="10">
        <f t="shared" si="76"/>
        <v>0</v>
      </c>
      <c r="M179" s="24">
        <f t="shared" si="77"/>
        <v>0</v>
      </c>
      <c r="N179" s="24">
        <v>34743</v>
      </c>
      <c r="O179" s="24">
        <f t="shared" si="78"/>
        <v>-34743</v>
      </c>
    </row>
    <row r="180" spans="5:22" ht="18" hidden="1" customHeight="1" x14ac:dyDescent="0.2">
      <c r="E180" s="10" t="s">
        <v>89</v>
      </c>
      <c r="I180" s="10">
        <f t="shared" si="76"/>
        <v>0</v>
      </c>
      <c r="J180" s="10">
        <f t="shared" si="76"/>
        <v>0</v>
      </c>
      <c r="K180" s="10">
        <f t="shared" si="76"/>
        <v>0</v>
      </c>
      <c r="L180" s="10">
        <f t="shared" si="76"/>
        <v>0</v>
      </c>
      <c r="M180" s="24">
        <f t="shared" si="77"/>
        <v>0</v>
      </c>
      <c r="N180" s="24">
        <v>31214</v>
      </c>
      <c r="O180" s="24">
        <f t="shared" si="78"/>
        <v>-31214</v>
      </c>
    </row>
    <row r="181" spans="5:22" ht="18" hidden="1" customHeight="1" x14ac:dyDescent="0.2">
      <c r="E181" s="10" t="s">
        <v>91</v>
      </c>
      <c r="I181" s="10">
        <f t="shared" si="76"/>
        <v>0</v>
      </c>
      <c r="J181" s="10">
        <f t="shared" si="76"/>
        <v>0</v>
      </c>
      <c r="K181" s="10">
        <f t="shared" si="76"/>
        <v>0</v>
      </c>
      <c r="L181" s="10">
        <f t="shared" si="76"/>
        <v>0</v>
      </c>
      <c r="M181" s="24">
        <f t="shared" si="77"/>
        <v>0</v>
      </c>
      <c r="N181" s="24">
        <v>25295</v>
      </c>
      <c r="O181" s="24">
        <f t="shared" si="78"/>
        <v>-25295</v>
      </c>
    </row>
    <row r="182" spans="5:22" ht="18" hidden="1" customHeight="1" x14ac:dyDescent="0.2">
      <c r="E182" s="10" t="s">
        <v>93</v>
      </c>
      <c r="I182" s="10">
        <f t="shared" si="76"/>
        <v>0</v>
      </c>
      <c r="J182" s="10">
        <f t="shared" si="76"/>
        <v>0</v>
      </c>
      <c r="K182" s="10">
        <f t="shared" si="76"/>
        <v>0</v>
      </c>
      <c r="L182" s="10">
        <f t="shared" si="76"/>
        <v>0</v>
      </c>
      <c r="M182" s="41">
        <f t="shared" si="77"/>
        <v>0</v>
      </c>
      <c r="N182" s="24">
        <v>28523</v>
      </c>
      <c r="O182" s="24">
        <f t="shared" si="78"/>
        <v>-28523</v>
      </c>
    </row>
    <row r="183" spans="5:22" ht="18" hidden="1" customHeight="1" x14ac:dyDescent="0.2">
      <c r="E183" s="10" t="s">
        <v>95</v>
      </c>
      <c r="I183" s="10">
        <f t="shared" si="76"/>
        <v>0</v>
      </c>
      <c r="J183" s="10">
        <f t="shared" si="76"/>
        <v>0</v>
      </c>
      <c r="K183" s="10">
        <f t="shared" si="76"/>
        <v>0</v>
      </c>
      <c r="L183" s="10">
        <f t="shared" si="76"/>
        <v>0</v>
      </c>
      <c r="M183" s="24">
        <f t="shared" si="77"/>
        <v>0</v>
      </c>
      <c r="N183" s="24">
        <v>31405</v>
      </c>
      <c r="O183" s="24">
        <f t="shared" si="78"/>
        <v>-31405</v>
      </c>
    </row>
    <row r="184" spans="5:22" ht="18" hidden="1" customHeight="1" x14ac:dyDescent="0.2">
      <c r="E184" s="10" t="s">
        <v>97</v>
      </c>
      <c r="I184" s="10">
        <f t="shared" si="76"/>
        <v>0</v>
      </c>
      <c r="J184" s="10">
        <f t="shared" si="76"/>
        <v>0</v>
      </c>
      <c r="K184" s="10">
        <f t="shared" si="76"/>
        <v>0</v>
      </c>
      <c r="L184" s="10">
        <f t="shared" si="76"/>
        <v>0</v>
      </c>
      <c r="M184" s="24">
        <f t="shared" si="77"/>
        <v>0</v>
      </c>
      <c r="N184" s="24">
        <v>26623</v>
      </c>
      <c r="O184" s="24">
        <f t="shared" si="78"/>
        <v>-26623</v>
      </c>
    </row>
    <row r="185" spans="5:22" ht="18" hidden="1" customHeight="1" x14ac:dyDescent="0.2">
      <c r="E185" s="10" t="s">
        <v>99</v>
      </c>
      <c r="I185" s="10">
        <f t="shared" si="76"/>
        <v>0</v>
      </c>
      <c r="J185" s="10">
        <f t="shared" si="76"/>
        <v>0</v>
      </c>
      <c r="K185" s="10">
        <f t="shared" si="76"/>
        <v>0</v>
      </c>
      <c r="L185" s="10">
        <f t="shared" si="76"/>
        <v>0</v>
      </c>
      <c r="M185" s="24">
        <f t="shared" si="77"/>
        <v>0</v>
      </c>
      <c r="N185" s="24">
        <v>29841</v>
      </c>
      <c r="O185" s="24">
        <f t="shared" si="78"/>
        <v>-29841</v>
      </c>
      <c r="P185" s="41"/>
    </row>
    <row r="186" spans="5:22" ht="18" hidden="1" customHeight="1" x14ac:dyDescent="0.2">
      <c r="E186" s="10" t="s">
        <v>101</v>
      </c>
      <c r="I186" s="10">
        <f t="shared" si="76"/>
        <v>0</v>
      </c>
      <c r="J186" s="10">
        <f t="shared" si="76"/>
        <v>0</v>
      </c>
      <c r="K186" s="10">
        <f t="shared" si="76"/>
        <v>0</v>
      </c>
      <c r="L186" s="10">
        <f t="shared" si="76"/>
        <v>0</v>
      </c>
      <c r="M186" s="24">
        <f t="shared" si="77"/>
        <v>0</v>
      </c>
      <c r="N186" s="24">
        <v>33205</v>
      </c>
      <c r="O186" s="24">
        <f t="shared" si="78"/>
        <v>-33205</v>
      </c>
    </row>
    <row r="187" spans="5:22" ht="18" hidden="1" customHeight="1" x14ac:dyDescent="0.2">
      <c r="E187" s="10" t="s">
        <v>103</v>
      </c>
      <c r="I187" s="10">
        <f t="shared" si="76"/>
        <v>0</v>
      </c>
      <c r="J187" s="10">
        <f t="shared" si="76"/>
        <v>0</v>
      </c>
      <c r="K187" s="10">
        <f t="shared" si="76"/>
        <v>0</v>
      </c>
      <c r="L187" s="10">
        <f t="shared" si="76"/>
        <v>0</v>
      </c>
      <c r="M187" s="24">
        <f t="shared" si="77"/>
        <v>0</v>
      </c>
      <c r="N187" s="24">
        <v>32756</v>
      </c>
      <c r="O187" s="24">
        <f t="shared" si="78"/>
        <v>-32756</v>
      </c>
    </row>
    <row r="188" spans="5:22" ht="18" hidden="1" customHeight="1" x14ac:dyDescent="0.2">
      <c r="M188" s="24"/>
    </row>
    <row r="189" spans="5:22" ht="18" hidden="1" customHeight="1" x14ac:dyDescent="0.2">
      <c r="E189" s="10" t="s">
        <v>73</v>
      </c>
      <c r="I189" s="10">
        <f t="shared" ref="I189:L204" si="79">SUMIFS(I$16:I$49,$A$16:$A$49,$E189)</f>
        <v>4361.59</v>
      </c>
      <c r="J189" s="10">
        <f t="shared" si="79"/>
        <v>4980.67</v>
      </c>
      <c r="K189" s="10">
        <f t="shared" si="79"/>
        <v>4703.8099999999995</v>
      </c>
      <c r="L189" s="10">
        <f t="shared" si="79"/>
        <v>4006.93</v>
      </c>
      <c r="M189" s="41">
        <f t="shared" si="77"/>
        <v>18053</v>
      </c>
      <c r="N189" s="24">
        <v>319056</v>
      </c>
      <c r="O189" s="24">
        <f t="shared" si="78"/>
        <v>-301003</v>
      </c>
      <c r="S189" s="24">
        <v>319056</v>
      </c>
      <c r="T189" s="58">
        <f>1325+23+703</f>
        <v>2051</v>
      </c>
      <c r="U189" s="24">
        <f>M189-S189</f>
        <v>-301003</v>
      </c>
      <c r="V189" s="24"/>
    </row>
    <row r="190" spans="5:22" ht="18" hidden="1" customHeight="1" x14ac:dyDescent="0.2">
      <c r="E190" s="10" t="s">
        <v>77</v>
      </c>
      <c r="I190" s="10">
        <f t="shared" si="79"/>
        <v>0</v>
      </c>
      <c r="J190" s="10">
        <f t="shared" si="79"/>
        <v>0</v>
      </c>
      <c r="K190" s="10">
        <f t="shared" si="79"/>
        <v>0</v>
      </c>
      <c r="L190" s="10">
        <f t="shared" si="79"/>
        <v>0</v>
      </c>
      <c r="M190" s="41">
        <f t="shared" si="77"/>
        <v>0</v>
      </c>
      <c r="N190" s="24">
        <v>19161</v>
      </c>
      <c r="O190" s="24">
        <f t="shared" si="78"/>
        <v>-19161</v>
      </c>
    </row>
    <row r="191" spans="5:22" ht="18" hidden="1" customHeight="1" x14ac:dyDescent="0.2">
      <c r="E191" s="10" t="s">
        <v>75</v>
      </c>
      <c r="I191" s="10">
        <f t="shared" si="79"/>
        <v>0</v>
      </c>
      <c r="J191" s="10">
        <f t="shared" si="79"/>
        <v>0</v>
      </c>
      <c r="K191" s="10">
        <f t="shared" si="79"/>
        <v>0</v>
      </c>
      <c r="L191" s="10">
        <f t="shared" si="79"/>
        <v>0</v>
      </c>
      <c r="M191" s="41">
        <f t="shared" si="77"/>
        <v>0</v>
      </c>
      <c r="N191" s="24">
        <v>20716</v>
      </c>
      <c r="O191" s="24">
        <f t="shared" si="78"/>
        <v>-20716</v>
      </c>
    </row>
    <row r="192" spans="5:22" ht="18" hidden="1" customHeight="1" x14ac:dyDescent="0.2">
      <c r="E192" s="10" t="s">
        <v>79</v>
      </c>
      <c r="I192" s="10">
        <f t="shared" si="79"/>
        <v>0</v>
      </c>
      <c r="J192" s="10">
        <f t="shared" si="79"/>
        <v>0</v>
      </c>
      <c r="K192" s="10">
        <f t="shared" si="79"/>
        <v>0</v>
      </c>
      <c r="L192" s="10">
        <f t="shared" si="79"/>
        <v>0</v>
      </c>
      <c r="M192" s="41">
        <f t="shared" si="77"/>
        <v>0</v>
      </c>
      <c r="N192" s="24">
        <v>18981</v>
      </c>
      <c r="O192" s="24">
        <f t="shared" si="78"/>
        <v>-18981</v>
      </c>
    </row>
    <row r="193" spans="5:17" ht="18" hidden="1" customHeight="1" x14ac:dyDescent="0.2">
      <c r="E193" s="10" t="s">
        <v>81</v>
      </c>
      <c r="I193" s="10">
        <f t="shared" si="79"/>
        <v>0</v>
      </c>
      <c r="J193" s="10">
        <f t="shared" si="79"/>
        <v>0</v>
      </c>
      <c r="K193" s="10">
        <f t="shared" si="79"/>
        <v>0</v>
      </c>
      <c r="L193" s="10">
        <f t="shared" si="79"/>
        <v>0</v>
      </c>
      <c r="M193" s="41">
        <f t="shared" si="77"/>
        <v>0</v>
      </c>
      <c r="N193" s="24">
        <v>18580</v>
      </c>
      <c r="O193" s="24">
        <f t="shared" si="78"/>
        <v>-18580</v>
      </c>
    </row>
    <row r="194" spans="5:17" ht="18" hidden="1" customHeight="1" x14ac:dyDescent="0.2">
      <c r="E194" s="10" t="s">
        <v>84</v>
      </c>
      <c r="I194" s="10">
        <f t="shared" si="79"/>
        <v>0</v>
      </c>
      <c r="J194" s="10">
        <f t="shared" si="79"/>
        <v>0</v>
      </c>
      <c r="K194" s="10">
        <f t="shared" si="79"/>
        <v>0</v>
      </c>
      <c r="L194" s="10">
        <f t="shared" si="79"/>
        <v>0</v>
      </c>
      <c r="M194" s="41">
        <f t="shared" si="77"/>
        <v>0</v>
      </c>
      <c r="N194" s="24">
        <v>20129</v>
      </c>
      <c r="O194" s="24">
        <f t="shared" si="78"/>
        <v>-20129</v>
      </c>
    </row>
    <row r="195" spans="5:17" ht="18" hidden="1" customHeight="1" x14ac:dyDescent="0.2">
      <c r="E195" s="10" t="s">
        <v>86</v>
      </c>
      <c r="I195" s="10">
        <f t="shared" si="79"/>
        <v>0</v>
      </c>
      <c r="J195" s="10">
        <f t="shared" si="79"/>
        <v>0</v>
      </c>
      <c r="K195" s="10">
        <f t="shared" si="79"/>
        <v>0</v>
      </c>
      <c r="L195" s="10">
        <f t="shared" si="79"/>
        <v>0</v>
      </c>
      <c r="M195" s="41">
        <f t="shared" si="77"/>
        <v>0</v>
      </c>
      <c r="N195" s="24">
        <v>21769</v>
      </c>
      <c r="O195" s="24">
        <f t="shared" si="78"/>
        <v>-21769</v>
      </c>
    </row>
    <row r="196" spans="5:17" ht="18" hidden="1" customHeight="1" x14ac:dyDescent="0.2">
      <c r="E196" s="10" t="s">
        <v>88</v>
      </c>
      <c r="I196" s="10">
        <f t="shared" si="79"/>
        <v>0</v>
      </c>
      <c r="J196" s="10">
        <f t="shared" si="79"/>
        <v>0</v>
      </c>
      <c r="K196" s="10">
        <f t="shared" si="79"/>
        <v>0</v>
      </c>
      <c r="L196" s="10">
        <f t="shared" si="79"/>
        <v>0</v>
      </c>
      <c r="M196" s="41">
        <f t="shared" si="77"/>
        <v>0</v>
      </c>
      <c r="N196" s="24">
        <v>20152</v>
      </c>
      <c r="O196" s="24">
        <f t="shared" si="78"/>
        <v>-20152</v>
      </c>
    </row>
    <row r="197" spans="5:17" ht="18" hidden="1" customHeight="1" x14ac:dyDescent="0.2">
      <c r="E197" s="10" t="s">
        <v>90</v>
      </c>
      <c r="I197" s="10">
        <f t="shared" si="79"/>
        <v>0</v>
      </c>
      <c r="J197" s="10">
        <f t="shared" si="79"/>
        <v>0</v>
      </c>
      <c r="K197" s="10">
        <f t="shared" si="79"/>
        <v>0</v>
      </c>
      <c r="L197" s="10">
        <f t="shared" si="79"/>
        <v>0</v>
      </c>
      <c r="M197" s="41">
        <f t="shared" si="77"/>
        <v>0</v>
      </c>
      <c r="N197" s="24">
        <v>18060</v>
      </c>
      <c r="O197" s="24">
        <f t="shared" si="78"/>
        <v>-18060</v>
      </c>
    </row>
    <row r="198" spans="5:17" ht="18" hidden="1" customHeight="1" x14ac:dyDescent="0.2">
      <c r="E198" s="10" t="s">
        <v>92</v>
      </c>
      <c r="I198" s="10">
        <f t="shared" si="79"/>
        <v>0</v>
      </c>
      <c r="J198" s="10">
        <f t="shared" si="79"/>
        <v>0</v>
      </c>
      <c r="K198" s="10">
        <f t="shared" si="79"/>
        <v>0</v>
      </c>
      <c r="L198" s="10">
        <f t="shared" si="79"/>
        <v>0</v>
      </c>
      <c r="M198" s="41">
        <f t="shared" si="77"/>
        <v>0</v>
      </c>
      <c r="N198" s="24">
        <v>23706</v>
      </c>
      <c r="O198" s="24">
        <f t="shared" si="78"/>
        <v>-23706</v>
      </c>
    </row>
    <row r="199" spans="5:17" ht="18" hidden="1" customHeight="1" x14ac:dyDescent="0.2">
      <c r="E199" s="10" t="s">
        <v>94</v>
      </c>
      <c r="I199" s="10">
        <f t="shared" si="79"/>
        <v>0</v>
      </c>
      <c r="J199" s="10">
        <f t="shared" si="79"/>
        <v>0</v>
      </c>
      <c r="K199" s="10">
        <f t="shared" si="79"/>
        <v>0</v>
      </c>
      <c r="L199" s="10">
        <f t="shared" si="79"/>
        <v>0</v>
      </c>
      <c r="M199" s="41">
        <f t="shared" si="77"/>
        <v>0</v>
      </c>
      <c r="N199" s="24">
        <v>16809</v>
      </c>
      <c r="O199" s="24">
        <f t="shared" si="78"/>
        <v>-16809</v>
      </c>
    </row>
    <row r="200" spans="5:17" ht="18" hidden="1" customHeight="1" x14ac:dyDescent="0.2">
      <c r="E200" s="10" t="s">
        <v>96</v>
      </c>
      <c r="I200" s="10">
        <f t="shared" si="79"/>
        <v>0</v>
      </c>
      <c r="J200" s="10">
        <f t="shared" si="79"/>
        <v>0</v>
      </c>
      <c r="K200" s="10">
        <f t="shared" si="79"/>
        <v>0</v>
      </c>
      <c r="L200" s="10">
        <f t="shared" si="79"/>
        <v>0</v>
      </c>
      <c r="M200" s="41">
        <f t="shared" si="77"/>
        <v>0</v>
      </c>
      <c r="N200" s="24">
        <v>17482</v>
      </c>
      <c r="O200" s="24">
        <f t="shared" si="78"/>
        <v>-17482</v>
      </c>
    </row>
    <row r="201" spans="5:17" ht="18" hidden="1" customHeight="1" x14ac:dyDescent="0.2">
      <c r="E201" s="10" t="s">
        <v>98</v>
      </c>
      <c r="I201" s="10">
        <f t="shared" si="79"/>
        <v>0</v>
      </c>
      <c r="J201" s="10">
        <f t="shared" si="79"/>
        <v>0</v>
      </c>
      <c r="K201" s="10">
        <f t="shared" si="79"/>
        <v>0</v>
      </c>
      <c r="L201" s="10">
        <f t="shared" si="79"/>
        <v>0</v>
      </c>
      <c r="M201" s="41">
        <f t="shared" si="77"/>
        <v>0</v>
      </c>
      <c r="N201" s="24">
        <v>19413</v>
      </c>
      <c r="O201" s="24">
        <f t="shared" si="78"/>
        <v>-19413</v>
      </c>
    </row>
    <row r="202" spans="5:17" ht="18" hidden="1" customHeight="1" x14ac:dyDescent="0.2">
      <c r="E202" s="10" t="s">
        <v>100</v>
      </c>
      <c r="I202" s="10">
        <f t="shared" si="79"/>
        <v>0</v>
      </c>
      <c r="J202" s="10">
        <f t="shared" si="79"/>
        <v>0</v>
      </c>
      <c r="K202" s="10">
        <f t="shared" si="79"/>
        <v>0</v>
      </c>
      <c r="L202" s="10">
        <f t="shared" si="79"/>
        <v>0</v>
      </c>
      <c r="M202" s="41">
        <f t="shared" si="77"/>
        <v>0</v>
      </c>
      <c r="N202" s="24">
        <v>18983</v>
      </c>
      <c r="O202" s="24">
        <f t="shared" si="78"/>
        <v>-18983</v>
      </c>
      <c r="P202" s="24"/>
      <c r="Q202" s="24"/>
    </row>
    <row r="203" spans="5:17" ht="18" hidden="1" customHeight="1" x14ac:dyDescent="0.2">
      <c r="E203" s="10" t="s">
        <v>102</v>
      </c>
      <c r="I203" s="10">
        <f t="shared" si="79"/>
        <v>0</v>
      </c>
      <c r="J203" s="10">
        <f t="shared" si="79"/>
        <v>0</v>
      </c>
      <c r="K203" s="10">
        <f t="shared" si="79"/>
        <v>0</v>
      </c>
      <c r="L203" s="10">
        <f t="shared" si="79"/>
        <v>0</v>
      </c>
      <c r="M203" s="41">
        <f t="shared" si="77"/>
        <v>0</v>
      </c>
      <c r="N203" s="24">
        <v>21568</v>
      </c>
      <c r="O203" s="24">
        <f t="shared" si="78"/>
        <v>-21568</v>
      </c>
    </row>
    <row r="204" spans="5:17" ht="18" hidden="1" customHeight="1" x14ac:dyDescent="0.2">
      <c r="E204" s="10" t="s">
        <v>104</v>
      </c>
      <c r="I204" s="10">
        <f t="shared" si="79"/>
        <v>0</v>
      </c>
      <c r="J204" s="10">
        <f t="shared" si="79"/>
        <v>0</v>
      </c>
      <c r="K204" s="10">
        <f t="shared" si="79"/>
        <v>0</v>
      </c>
      <c r="L204" s="10">
        <f t="shared" si="79"/>
        <v>0</v>
      </c>
      <c r="M204" s="24">
        <f t="shared" si="77"/>
        <v>0</v>
      </c>
      <c r="N204" s="24">
        <v>32647</v>
      </c>
      <c r="O204" s="24">
        <f t="shared" si="78"/>
        <v>-32647</v>
      </c>
    </row>
    <row r="205" spans="5:17" ht="18" hidden="1" customHeight="1" x14ac:dyDescent="0.2">
      <c r="M205" s="24"/>
    </row>
    <row r="206" spans="5:17" ht="18" hidden="1" customHeight="1" x14ac:dyDescent="0.2">
      <c r="E206" s="10" t="s">
        <v>106</v>
      </c>
      <c r="I206" s="10">
        <f t="shared" ref="I206:L221" si="80">SUMIFS(I$16:I$49,$A$16:$A$49,$E206)</f>
        <v>0</v>
      </c>
      <c r="J206" s="10">
        <f t="shared" si="80"/>
        <v>0</v>
      </c>
      <c r="K206" s="10">
        <f t="shared" si="80"/>
        <v>0</v>
      </c>
      <c r="L206" s="10">
        <f t="shared" si="80"/>
        <v>0</v>
      </c>
      <c r="M206" s="24">
        <f t="shared" ref="M206:M221" si="81">SUM(I206:L206)</f>
        <v>0</v>
      </c>
      <c r="N206" s="24">
        <v>42580</v>
      </c>
      <c r="O206" s="24">
        <f t="shared" si="78"/>
        <v>-42580</v>
      </c>
    </row>
    <row r="207" spans="5:17" ht="18" hidden="1" customHeight="1" x14ac:dyDescent="0.2">
      <c r="E207" s="10" t="s">
        <v>112</v>
      </c>
      <c r="I207" s="10">
        <f t="shared" si="80"/>
        <v>0</v>
      </c>
      <c r="J207" s="10">
        <f t="shared" si="80"/>
        <v>0</v>
      </c>
      <c r="K207" s="10">
        <f t="shared" si="80"/>
        <v>0</v>
      </c>
      <c r="L207" s="10">
        <f t="shared" si="80"/>
        <v>0</v>
      </c>
      <c r="M207" s="24">
        <f t="shared" si="81"/>
        <v>0</v>
      </c>
      <c r="O207" s="24">
        <f t="shared" si="78"/>
        <v>0</v>
      </c>
    </row>
    <row r="208" spans="5:17" ht="18" hidden="1" customHeight="1" x14ac:dyDescent="0.2">
      <c r="E208" s="10" t="s">
        <v>113</v>
      </c>
      <c r="I208" s="10">
        <f t="shared" si="80"/>
        <v>0</v>
      </c>
      <c r="J208" s="10">
        <f t="shared" si="80"/>
        <v>0</v>
      </c>
      <c r="K208" s="10">
        <f t="shared" si="80"/>
        <v>0</v>
      </c>
      <c r="L208" s="10">
        <f t="shared" si="80"/>
        <v>0</v>
      </c>
      <c r="M208" s="24">
        <f t="shared" si="81"/>
        <v>0</v>
      </c>
      <c r="O208" s="24">
        <f t="shared" si="78"/>
        <v>0</v>
      </c>
    </row>
    <row r="209" spans="5:15" ht="18" hidden="1" customHeight="1" x14ac:dyDescent="0.2">
      <c r="E209" s="10" t="s">
        <v>114</v>
      </c>
      <c r="I209" s="10">
        <f t="shared" si="80"/>
        <v>0</v>
      </c>
      <c r="J209" s="10">
        <f t="shared" si="80"/>
        <v>0</v>
      </c>
      <c r="K209" s="10">
        <f t="shared" si="80"/>
        <v>0</v>
      </c>
      <c r="L209" s="10">
        <f t="shared" si="80"/>
        <v>0</v>
      </c>
      <c r="M209" s="24">
        <f t="shared" si="81"/>
        <v>0</v>
      </c>
      <c r="N209" s="24"/>
      <c r="O209" s="24">
        <f t="shared" si="78"/>
        <v>0</v>
      </c>
    </row>
    <row r="210" spans="5:15" ht="18" hidden="1" customHeight="1" x14ac:dyDescent="0.2">
      <c r="E210" s="10" t="s">
        <v>82</v>
      </c>
      <c r="I210" s="10">
        <f t="shared" si="80"/>
        <v>0</v>
      </c>
      <c r="J210" s="10">
        <f t="shared" si="80"/>
        <v>0</v>
      </c>
      <c r="K210" s="10">
        <f t="shared" si="80"/>
        <v>0</v>
      </c>
      <c r="L210" s="10">
        <f t="shared" si="80"/>
        <v>0</v>
      </c>
      <c r="M210" s="24">
        <f t="shared" si="81"/>
        <v>0</v>
      </c>
      <c r="N210" s="24">
        <v>23604</v>
      </c>
      <c r="O210" s="24">
        <f t="shared" si="78"/>
        <v>-23604</v>
      </c>
    </row>
    <row r="211" spans="5:15" ht="18" hidden="1" customHeight="1" x14ac:dyDescent="0.2">
      <c r="E211" s="10" t="s">
        <v>115</v>
      </c>
      <c r="I211" s="10">
        <f t="shared" si="80"/>
        <v>0</v>
      </c>
      <c r="J211" s="10">
        <f t="shared" si="80"/>
        <v>0</v>
      </c>
      <c r="K211" s="10">
        <f t="shared" si="80"/>
        <v>0</v>
      </c>
      <c r="L211" s="10">
        <f t="shared" si="80"/>
        <v>0</v>
      </c>
      <c r="M211" s="24">
        <f t="shared" si="81"/>
        <v>0</v>
      </c>
      <c r="O211" s="24">
        <f t="shared" si="78"/>
        <v>0</v>
      </c>
    </row>
    <row r="212" spans="5:15" ht="18" hidden="1" customHeight="1" x14ac:dyDescent="0.2">
      <c r="E212" s="10" t="s">
        <v>116</v>
      </c>
      <c r="I212" s="10">
        <f t="shared" si="80"/>
        <v>0</v>
      </c>
      <c r="J212" s="10">
        <f t="shared" si="80"/>
        <v>0</v>
      </c>
      <c r="K212" s="10">
        <f t="shared" si="80"/>
        <v>0</v>
      </c>
      <c r="L212" s="10">
        <f t="shared" si="80"/>
        <v>0</v>
      </c>
      <c r="M212" s="24">
        <f t="shared" si="81"/>
        <v>0</v>
      </c>
      <c r="O212" s="24">
        <f t="shared" si="78"/>
        <v>0</v>
      </c>
    </row>
    <row r="213" spans="5:15" ht="18" hidden="1" customHeight="1" x14ac:dyDescent="0.2">
      <c r="E213" s="10" t="s">
        <v>117</v>
      </c>
      <c r="I213" s="10">
        <f t="shared" si="80"/>
        <v>0</v>
      </c>
      <c r="J213" s="10">
        <f t="shared" si="80"/>
        <v>0</v>
      </c>
      <c r="K213" s="10">
        <f t="shared" si="80"/>
        <v>0</v>
      </c>
      <c r="L213" s="10">
        <f t="shared" si="80"/>
        <v>0</v>
      </c>
      <c r="M213" s="24">
        <f t="shared" si="81"/>
        <v>0</v>
      </c>
      <c r="O213" s="24">
        <f t="shared" si="78"/>
        <v>0</v>
      </c>
    </row>
    <row r="214" spans="5:15" ht="18" hidden="1" customHeight="1" x14ac:dyDescent="0.2">
      <c r="E214" s="10" t="s">
        <v>118</v>
      </c>
      <c r="I214" s="10">
        <f t="shared" si="80"/>
        <v>0</v>
      </c>
      <c r="J214" s="10">
        <f t="shared" si="80"/>
        <v>0</v>
      </c>
      <c r="K214" s="10">
        <f t="shared" si="80"/>
        <v>0</v>
      </c>
      <c r="L214" s="10">
        <f t="shared" si="80"/>
        <v>0</v>
      </c>
      <c r="M214" s="24">
        <f t="shared" si="81"/>
        <v>0</v>
      </c>
      <c r="O214" s="24">
        <f t="shared" si="78"/>
        <v>0</v>
      </c>
    </row>
    <row r="215" spans="5:15" ht="18" hidden="1" customHeight="1" x14ac:dyDescent="0.2">
      <c r="E215" s="10" t="s">
        <v>119</v>
      </c>
      <c r="I215" s="10">
        <f t="shared" si="80"/>
        <v>0</v>
      </c>
      <c r="J215" s="10">
        <f t="shared" si="80"/>
        <v>0</v>
      </c>
      <c r="K215" s="10">
        <f t="shared" si="80"/>
        <v>0</v>
      </c>
      <c r="L215" s="10">
        <f t="shared" si="80"/>
        <v>0</v>
      </c>
      <c r="M215" s="24">
        <f t="shared" si="81"/>
        <v>0</v>
      </c>
      <c r="O215" s="24">
        <f t="shared" si="78"/>
        <v>0</v>
      </c>
    </row>
    <row r="216" spans="5:15" ht="18" hidden="1" customHeight="1" x14ac:dyDescent="0.2">
      <c r="E216" s="10" t="s">
        <v>120</v>
      </c>
      <c r="I216" s="10">
        <f t="shared" si="80"/>
        <v>0</v>
      </c>
      <c r="J216" s="10">
        <f t="shared" si="80"/>
        <v>0</v>
      </c>
      <c r="K216" s="10">
        <f t="shared" si="80"/>
        <v>0</v>
      </c>
      <c r="L216" s="10">
        <f t="shared" si="80"/>
        <v>0</v>
      </c>
      <c r="M216" s="24">
        <f t="shared" si="81"/>
        <v>0</v>
      </c>
      <c r="O216" s="24">
        <f t="shared" si="78"/>
        <v>0</v>
      </c>
    </row>
    <row r="217" spans="5:15" ht="18" hidden="1" customHeight="1" x14ac:dyDescent="0.2">
      <c r="E217" s="10" t="s">
        <v>121</v>
      </c>
      <c r="I217" s="10">
        <f t="shared" si="80"/>
        <v>0</v>
      </c>
      <c r="J217" s="10">
        <f t="shared" si="80"/>
        <v>0</v>
      </c>
      <c r="K217" s="10">
        <f t="shared" si="80"/>
        <v>0</v>
      </c>
      <c r="L217" s="10">
        <f t="shared" si="80"/>
        <v>0</v>
      </c>
      <c r="M217" s="24">
        <f t="shared" si="81"/>
        <v>0</v>
      </c>
      <c r="O217" s="24">
        <f t="shared" si="78"/>
        <v>0</v>
      </c>
    </row>
    <row r="218" spans="5:15" ht="18" hidden="1" customHeight="1" x14ac:dyDescent="0.2">
      <c r="E218" s="10" t="s">
        <v>122</v>
      </c>
      <c r="I218" s="10">
        <f t="shared" si="80"/>
        <v>0</v>
      </c>
      <c r="J218" s="10">
        <f t="shared" si="80"/>
        <v>0</v>
      </c>
      <c r="K218" s="10">
        <f t="shared" si="80"/>
        <v>0</v>
      </c>
      <c r="L218" s="10">
        <f t="shared" si="80"/>
        <v>0</v>
      </c>
      <c r="M218" s="24">
        <f t="shared" si="81"/>
        <v>0</v>
      </c>
      <c r="O218" s="24">
        <f t="shared" si="78"/>
        <v>0</v>
      </c>
    </row>
    <row r="219" spans="5:15" ht="18" hidden="1" customHeight="1" x14ac:dyDescent="0.2">
      <c r="E219" s="10" t="s">
        <v>123</v>
      </c>
      <c r="I219" s="10">
        <f t="shared" si="80"/>
        <v>0</v>
      </c>
      <c r="J219" s="10">
        <f t="shared" si="80"/>
        <v>0</v>
      </c>
      <c r="K219" s="10">
        <f t="shared" si="80"/>
        <v>0</v>
      </c>
      <c r="L219" s="10">
        <f t="shared" si="80"/>
        <v>0</v>
      </c>
      <c r="M219" s="24">
        <f t="shared" si="81"/>
        <v>0</v>
      </c>
      <c r="O219" s="24">
        <f t="shared" si="78"/>
        <v>0</v>
      </c>
    </row>
    <row r="220" spans="5:15" ht="18" hidden="1" customHeight="1" x14ac:dyDescent="0.2">
      <c r="E220" s="10" t="s">
        <v>124</v>
      </c>
      <c r="I220" s="10">
        <f t="shared" si="80"/>
        <v>0</v>
      </c>
      <c r="J220" s="10">
        <f t="shared" si="80"/>
        <v>0</v>
      </c>
      <c r="K220" s="10">
        <f t="shared" si="80"/>
        <v>0</v>
      </c>
      <c r="L220" s="10">
        <f t="shared" si="80"/>
        <v>0</v>
      </c>
      <c r="M220" s="24">
        <f t="shared" si="81"/>
        <v>0</v>
      </c>
      <c r="O220" s="24">
        <f t="shared" si="78"/>
        <v>0</v>
      </c>
    </row>
    <row r="221" spans="5:15" ht="18" hidden="1" customHeight="1" x14ac:dyDescent="0.2">
      <c r="E221" s="10" t="s">
        <v>125</v>
      </c>
      <c r="I221" s="10">
        <f t="shared" si="80"/>
        <v>0</v>
      </c>
      <c r="J221" s="10">
        <f t="shared" si="80"/>
        <v>0</v>
      </c>
      <c r="K221" s="10">
        <f t="shared" si="80"/>
        <v>0</v>
      </c>
      <c r="L221" s="10">
        <f t="shared" si="80"/>
        <v>0</v>
      </c>
      <c r="M221" s="24">
        <f t="shared" si="81"/>
        <v>0</v>
      </c>
      <c r="O221" s="24">
        <f t="shared" si="78"/>
        <v>0</v>
      </c>
    </row>
  </sheetData>
  <mergeCells count="92">
    <mergeCell ref="S8:S9"/>
    <mergeCell ref="T8:T9"/>
    <mergeCell ref="B83:C83"/>
    <mergeCell ref="B84:C84"/>
    <mergeCell ref="B85:C85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86:C86"/>
    <mergeCell ref="B82:C82"/>
    <mergeCell ref="B79:C79"/>
    <mergeCell ref="B80:C80"/>
    <mergeCell ref="B71:C71"/>
    <mergeCell ref="B72:C72"/>
    <mergeCell ref="B73:C73"/>
    <mergeCell ref="B74:C74"/>
    <mergeCell ref="B75:C75"/>
    <mergeCell ref="B81:C81"/>
    <mergeCell ref="B69:C69"/>
    <mergeCell ref="B76:C76"/>
    <mergeCell ref="B77:C77"/>
    <mergeCell ref="B78:C78"/>
    <mergeCell ref="B58:C58"/>
    <mergeCell ref="B55:C55"/>
    <mergeCell ref="B56:C56"/>
    <mergeCell ref="B47:C47"/>
    <mergeCell ref="B48:C48"/>
    <mergeCell ref="B49:C49"/>
    <mergeCell ref="B50:C50"/>
    <mergeCell ref="B51:C51"/>
    <mergeCell ref="B57:C57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2:C52"/>
    <mergeCell ref="B53:C53"/>
    <mergeCell ref="B54:C54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C7:R7"/>
    <mergeCell ref="B8:C10"/>
    <mergeCell ref="D8:D10"/>
    <mergeCell ref="E8:G8"/>
    <mergeCell ref="H8:H10"/>
    <mergeCell ref="I8:L9"/>
    <mergeCell ref="N8:Q9"/>
    <mergeCell ref="G9:G10"/>
    <mergeCell ref="C6:R6"/>
    <mergeCell ref="B1:R1"/>
    <mergeCell ref="B2:R2"/>
    <mergeCell ref="C3:R3"/>
    <mergeCell ref="C4:R4"/>
    <mergeCell ref="C5:R5"/>
  </mergeCells>
  <pageMargins left="1.1499999999999999" right="0.25" top="0.5" bottom="0.75" header="0.5" footer="0.5"/>
  <pageSetup paperSize="5" scale="70" orientation="landscape" horizontalDpi="0" verticalDpi="0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V221"/>
  <sheetViews>
    <sheetView showGridLines="0" zoomScale="85" zoomScaleNormal="85" workbookViewId="0">
      <pane xSplit="4" ySplit="11" topLeftCell="E30" activePane="bottomRight" state="frozen"/>
      <selection activeCell="E24" sqref="E24"/>
      <selection pane="topRight" activeCell="E24" sqref="E24"/>
      <selection pane="bottomLeft" activeCell="E24" sqref="E24"/>
      <selection pane="bottomRight" activeCell="S1" sqref="S1:T1048576"/>
    </sheetView>
  </sheetViews>
  <sheetFormatPr defaultRowHeight="18" customHeight="1" x14ac:dyDescent="0.2"/>
  <cols>
    <col min="1" max="1" width="16.28515625" style="10" hidden="1" customWidth="1"/>
    <col min="2" max="2" width="36.5703125" style="10" bestFit="1" customWidth="1"/>
    <col min="3" max="3" width="21.28515625" style="10" customWidth="1"/>
    <col min="4" max="4" width="22.140625" style="34" customWidth="1"/>
    <col min="5" max="5" width="17.42578125" style="10" customWidth="1"/>
    <col min="6" max="6" width="17.85546875" style="10" customWidth="1"/>
    <col min="7" max="7" width="22.28515625" style="10" customWidth="1"/>
    <col min="8" max="8" width="13.7109375" style="35" customWidth="1"/>
    <col min="9" max="9" width="12.140625" style="10" customWidth="1"/>
    <col min="10" max="11" width="14.140625" style="10" bestFit="1" customWidth="1"/>
    <col min="12" max="12" width="11.7109375" style="10" customWidth="1"/>
    <col min="13" max="13" width="13.5703125" style="10" customWidth="1"/>
    <col min="14" max="14" width="11.5703125" style="10" customWidth="1"/>
    <col min="15" max="15" width="11.28515625" style="10" customWidth="1"/>
    <col min="16" max="17" width="12.5703125" style="10" customWidth="1"/>
    <col min="18" max="18" width="13.5703125" style="8" customWidth="1"/>
    <col min="19" max="19" width="16.5703125" style="10" customWidth="1"/>
    <col min="20" max="20" width="11.85546875" style="8" customWidth="1"/>
    <col min="21" max="21" width="12.28515625" style="10" customWidth="1"/>
    <col min="22" max="22" width="13.140625" style="10" customWidth="1"/>
    <col min="23" max="257" width="9.140625" style="10"/>
    <col min="258" max="258" width="36.5703125" style="10" bestFit="1" customWidth="1"/>
    <col min="259" max="259" width="21.28515625" style="10" customWidth="1"/>
    <col min="260" max="260" width="20.85546875" style="10" bestFit="1" customWidth="1"/>
    <col min="261" max="261" width="14.85546875" style="10" bestFit="1" customWidth="1"/>
    <col min="262" max="262" width="14.140625" style="10" bestFit="1" customWidth="1"/>
    <col min="263" max="264" width="11.42578125" style="10" bestFit="1" customWidth="1"/>
    <col min="265" max="268" width="9.5703125" style="10" bestFit="1" customWidth="1"/>
    <col min="269" max="269" width="14.42578125" style="10" bestFit="1" customWidth="1"/>
    <col min="270" max="273" width="8.42578125" style="10" bestFit="1" customWidth="1"/>
    <col min="274" max="274" width="18" style="10" bestFit="1" customWidth="1"/>
    <col min="275" max="513" width="9.140625" style="10"/>
    <col min="514" max="514" width="36.5703125" style="10" bestFit="1" customWidth="1"/>
    <col min="515" max="515" width="21.28515625" style="10" customWidth="1"/>
    <col min="516" max="516" width="20.85546875" style="10" bestFit="1" customWidth="1"/>
    <col min="517" max="517" width="14.85546875" style="10" bestFit="1" customWidth="1"/>
    <col min="518" max="518" width="14.140625" style="10" bestFit="1" customWidth="1"/>
    <col min="519" max="520" width="11.42578125" style="10" bestFit="1" customWidth="1"/>
    <col min="521" max="524" width="9.5703125" style="10" bestFit="1" customWidth="1"/>
    <col min="525" max="525" width="14.42578125" style="10" bestFit="1" customWidth="1"/>
    <col min="526" max="529" width="8.42578125" style="10" bestFit="1" customWidth="1"/>
    <col min="530" max="530" width="18" style="10" bestFit="1" customWidth="1"/>
    <col min="531" max="769" width="9.140625" style="10"/>
    <col min="770" max="770" width="36.5703125" style="10" bestFit="1" customWidth="1"/>
    <col min="771" max="771" width="21.28515625" style="10" customWidth="1"/>
    <col min="772" max="772" width="20.85546875" style="10" bestFit="1" customWidth="1"/>
    <col min="773" max="773" width="14.85546875" style="10" bestFit="1" customWidth="1"/>
    <col min="774" max="774" width="14.140625" style="10" bestFit="1" customWidth="1"/>
    <col min="775" max="776" width="11.42578125" style="10" bestFit="1" customWidth="1"/>
    <col min="777" max="780" width="9.5703125" style="10" bestFit="1" customWidth="1"/>
    <col min="781" max="781" width="14.42578125" style="10" bestFit="1" customWidth="1"/>
    <col min="782" max="785" width="8.42578125" style="10" bestFit="1" customWidth="1"/>
    <col min="786" max="786" width="18" style="10" bestFit="1" customWidth="1"/>
    <col min="787" max="1025" width="9.140625" style="10"/>
    <col min="1026" max="1026" width="36.5703125" style="10" bestFit="1" customWidth="1"/>
    <col min="1027" max="1027" width="21.28515625" style="10" customWidth="1"/>
    <col min="1028" max="1028" width="20.85546875" style="10" bestFit="1" customWidth="1"/>
    <col min="1029" max="1029" width="14.85546875" style="10" bestFit="1" customWidth="1"/>
    <col min="1030" max="1030" width="14.140625" style="10" bestFit="1" customWidth="1"/>
    <col min="1031" max="1032" width="11.42578125" style="10" bestFit="1" customWidth="1"/>
    <col min="1033" max="1036" width="9.5703125" style="10" bestFit="1" customWidth="1"/>
    <col min="1037" max="1037" width="14.42578125" style="10" bestFit="1" customWidth="1"/>
    <col min="1038" max="1041" width="8.42578125" style="10" bestFit="1" customWidth="1"/>
    <col min="1042" max="1042" width="18" style="10" bestFit="1" customWidth="1"/>
    <col min="1043" max="1281" width="9.140625" style="10"/>
    <col min="1282" max="1282" width="36.5703125" style="10" bestFit="1" customWidth="1"/>
    <col min="1283" max="1283" width="21.28515625" style="10" customWidth="1"/>
    <col min="1284" max="1284" width="20.85546875" style="10" bestFit="1" customWidth="1"/>
    <col min="1285" max="1285" width="14.85546875" style="10" bestFit="1" customWidth="1"/>
    <col min="1286" max="1286" width="14.140625" style="10" bestFit="1" customWidth="1"/>
    <col min="1287" max="1288" width="11.42578125" style="10" bestFit="1" customWidth="1"/>
    <col min="1289" max="1292" width="9.5703125" style="10" bestFit="1" customWidth="1"/>
    <col min="1293" max="1293" width="14.42578125" style="10" bestFit="1" customWidth="1"/>
    <col min="1294" max="1297" width="8.42578125" style="10" bestFit="1" customWidth="1"/>
    <col min="1298" max="1298" width="18" style="10" bestFit="1" customWidth="1"/>
    <col min="1299" max="1537" width="9.140625" style="10"/>
    <col min="1538" max="1538" width="36.5703125" style="10" bestFit="1" customWidth="1"/>
    <col min="1539" max="1539" width="21.28515625" style="10" customWidth="1"/>
    <col min="1540" max="1540" width="20.85546875" style="10" bestFit="1" customWidth="1"/>
    <col min="1541" max="1541" width="14.85546875" style="10" bestFit="1" customWidth="1"/>
    <col min="1542" max="1542" width="14.140625" style="10" bestFit="1" customWidth="1"/>
    <col min="1543" max="1544" width="11.42578125" style="10" bestFit="1" customWidth="1"/>
    <col min="1545" max="1548" width="9.5703125" style="10" bestFit="1" customWidth="1"/>
    <col min="1549" max="1549" width="14.42578125" style="10" bestFit="1" customWidth="1"/>
    <col min="1550" max="1553" width="8.42578125" style="10" bestFit="1" customWidth="1"/>
    <col min="1554" max="1554" width="18" style="10" bestFit="1" customWidth="1"/>
    <col min="1555" max="1793" width="9.140625" style="10"/>
    <col min="1794" max="1794" width="36.5703125" style="10" bestFit="1" customWidth="1"/>
    <col min="1795" max="1795" width="21.28515625" style="10" customWidth="1"/>
    <col min="1796" max="1796" width="20.85546875" style="10" bestFit="1" customWidth="1"/>
    <col min="1797" max="1797" width="14.85546875" style="10" bestFit="1" customWidth="1"/>
    <col min="1798" max="1798" width="14.140625" style="10" bestFit="1" customWidth="1"/>
    <col min="1799" max="1800" width="11.42578125" style="10" bestFit="1" customWidth="1"/>
    <col min="1801" max="1804" width="9.5703125" style="10" bestFit="1" customWidth="1"/>
    <col min="1805" max="1805" width="14.42578125" style="10" bestFit="1" customWidth="1"/>
    <col min="1806" max="1809" width="8.42578125" style="10" bestFit="1" customWidth="1"/>
    <col min="1810" max="1810" width="18" style="10" bestFit="1" customWidth="1"/>
    <col min="1811" max="2049" width="9.140625" style="10"/>
    <col min="2050" max="2050" width="36.5703125" style="10" bestFit="1" customWidth="1"/>
    <col min="2051" max="2051" width="21.28515625" style="10" customWidth="1"/>
    <col min="2052" max="2052" width="20.85546875" style="10" bestFit="1" customWidth="1"/>
    <col min="2053" max="2053" width="14.85546875" style="10" bestFit="1" customWidth="1"/>
    <col min="2054" max="2054" width="14.140625" style="10" bestFit="1" customWidth="1"/>
    <col min="2055" max="2056" width="11.42578125" style="10" bestFit="1" customWidth="1"/>
    <col min="2057" max="2060" width="9.5703125" style="10" bestFit="1" customWidth="1"/>
    <col min="2061" max="2061" width="14.42578125" style="10" bestFit="1" customWidth="1"/>
    <col min="2062" max="2065" width="8.42578125" style="10" bestFit="1" customWidth="1"/>
    <col min="2066" max="2066" width="18" style="10" bestFit="1" customWidth="1"/>
    <col min="2067" max="2305" width="9.140625" style="10"/>
    <col min="2306" max="2306" width="36.5703125" style="10" bestFit="1" customWidth="1"/>
    <col min="2307" max="2307" width="21.28515625" style="10" customWidth="1"/>
    <col min="2308" max="2308" width="20.85546875" style="10" bestFit="1" customWidth="1"/>
    <col min="2309" max="2309" width="14.85546875" style="10" bestFit="1" customWidth="1"/>
    <col min="2310" max="2310" width="14.140625" style="10" bestFit="1" customWidth="1"/>
    <col min="2311" max="2312" width="11.42578125" style="10" bestFit="1" customWidth="1"/>
    <col min="2313" max="2316" width="9.5703125" style="10" bestFit="1" customWidth="1"/>
    <col min="2317" max="2317" width="14.42578125" style="10" bestFit="1" customWidth="1"/>
    <col min="2318" max="2321" width="8.42578125" style="10" bestFit="1" customWidth="1"/>
    <col min="2322" max="2322" width="18" style="10" bestFit="1" customWidth="1"/>
    <col min="2323" max="2561" width="9.140625" style="10"/>
    <col min="2562" max="2562" width="36.5703125" style="10" bestFit="1" customWidth="1"/>
    <col min="2563" max="2563" width="21.28515625" style="10" customWidth="1"/>
    <col min="2564" max="2564" width="20.85546875" style="10" bestFit="1" customWidth="1"/>
    <col min="2565" max="2565" width="14.85546875" style="10" bestFit="1" customWidth="1"/>
    <col min="2566" max="2566" width="14.140625" style="10" bestFit="1" customWidth="1"/>
    <col min="2567" max="2568" width="11.42578125" style="10" bestFit="1" customWidth="1"/>
    <col min="2569" max="2572" width="9.5703125" style="10" bestFit="1" customWidth="1"/>
    <col min="2573" max="2573" width="14.42578125" style="10" bestFit="1" customWidth="1"/>
    <col min="2574" max="2577" width="8.42578125" style="10" bestFit="1" customWidth="1"/>
    <col min="2578" max="2578" width="18" style="10" bestFit="1" customWidth="1"/>
    <col min="2579" max="2817" width="9.140625" style="10"/>
    <col min="2818" max="2818" width="36.5703125" style="10" bestFit="1" customWidth="1"/>
    <col min="2819" max="2819" width="21.28515625" style="10" customWidth="1"/>
    <col min="2820" max="2820" width="20.85546875" style="10" bestFit="1" customWidth="1"/>
    <col min="2821" max="2821" width="14.85546875" style="10" bestFit="1" customWidth="1"/>
    <col min="2822" max="2822" width="14.140625" style="10" bestFit="1" customWidth="1"/>
    <col min="2823" max="2824" width="11.42578125" style="10" bestFit="1" customWidth="1"/>
    <col min="2825" max="2828" width="9.5703125" style="10" bestFit="1" customWidth="1"/>
    <col min="2829" max="2829" width="14.42578125" style="10" bestFit="1" customWidth="1"/>
    <col min="2830" max="2833" width="8.42578125" style="10" bestFit="1" customWidth="1"/>
    <col min="2834" max="2834" width="18" style="10" bestFit="1" customWidth="1"/>
    <col min="2835" max="3073" width="9.140625" style="10"/>
    <col min="3074" max="3074" width="36.5703125" style="10" bestFit="1" customWidth="1"/>
    <col min="3075" max="3075" width="21.28515625" style="10" customWidth="1"/>
    <col min="3076" max="3076" width="20.85546875" style="10" bestFit="1" customWidth="1"/>
    <col min="3077" max="3077" width="14.85546875" style="10" bestFit="1" customWidth="1"/>
    <col min="3078" max="3078" width="14.140625" style="10" bestFit="1" customWidth="1"/>
    <col min="3079" max="3080" width="11.42578125" style="10" bestFit="1" customWidth="1"/>
    <col min="3081" max="3084" width="9.5703125" style="10" bestFit="1" customWidth="1"/>
    <col min="3085" max="3085" width="14.42578125" style="10" bestFit="1" customWidth="1"/>
    <col min="3086" max="3089" width="8.42578125" style="10" bestFit="1" customWidth="1"/>
    <col min="3090" max="3090" width="18" style="10" bestFit="1" customWidth="1"/>
    <col min="3091" max="3329" width="9.140625" style="10"/>
    <col min="3330" max="3330" width="36.5703125" style="10" bestFit="1" customWidth="1"/>
    <col min="3331" max="3331" width="21.28515625" style="10" customWidth="1"/>
    <col min="3332" max="3332" width="20.85546875" style="10" bestFit="1" customWidth="1"/>
    <col min="3333" max="3333" width="14.85546875" style="10" bestFit="1" customWidth="1"/>
    <col min="3334" max="3334" width="14.140625" style="10" bestFit="1" customWidth="1"/>
    <col min="3335" max="3336" width="11.42578125" style="10" bestFit="1" customWidth="1"/>
    <col min="3337" max="3340" width="9.5703125" style="10" bestFit="1" customWidth="1"/>
    <col min="3341" max="3341" width="14.42578125" style="10" bestFit="1" customWidth="1"/>
    <col min="3342" max="3345" width="8.42578125" style="10" bestFit="1" customWidth="1"/>
    <col min="3346" max="3346" width="18" style="10" bestFit="1" customWidth="1"/>
    <col min="3347" max="3585" width="9.140625" style="10"/>
    <col min="3586" max="3586" width="36.5703125" style="10" bestFit="1" customWidth="1"/>
    <col min="3587" max="3587" width="21.28515625" style="10" customWidth="1"/>
    <col min="3588" max="3588" width="20.85546875" style="10" bestFit="1" customWidth="1"/>
    <col min="3589" max="3589" width="14.85546875" style="10" bestFit="1" customWidth="1"/>
    <col min="3590" max="3590" width="14.140625" style="10" bestFit="1" customWidth="1"/>
    <col min="3591" max="3592" width="11.42578125" style="10" bestFit="1" customWidth="1"/>
    <col min="3593" max="3596" width="9.5703125" style="10" bestFit="1" customWidth="1"/>
    <col min="3597" max="3597" width="14.42578125" style="10" bestFit="1" customWidth="1"/>
    <col min="3598" max="3601" width="8.42578125" style="10" bestFit="1" customWidth="1"/>
    <col min="3602" max="3602" width="18" style="10" bestFit="1" customWidth="1"/>
    <col min="3603" max="3841" width="9.140625" style="10"/>
    <col min="3842" max="3842" width="36.5703125" style="10" bestFit="1" customWidth="1"/>
    <col min="3843" max="3843" width="21.28515625" style="10" customWidth="1"/>
    <col min="3844" max="3844" width="20.85546875" style="10" bestFit="1" customWidth="1"/>
    <col min="3845" max="3845" width="14.85546875" style="10" bestFit="1" customWidth="1"/>
    <col min="3846" max="3846" width="14.140625" style="10" bestFit="1" customWidth="1"/>
    <col min="3847" max="3848" width="11.42578125" style="10" bestFit="1" customWidth="1"/>
    <col min="3849" max="3852" width="9.5703125" style="10" bestFit="1" customWidth="1"/>
    <col min="3853" max="3853" width="14.42578125" style="10" bestFit="1" customWidth="1"/>
    <col min="3854" max="3857" width="8.42578125" style="10" bestFit="1" customWidth="1"/>
    <col min="3858" max="3858" width="18" style="10" bestFit="1" customWidth="1"/>
    <col min="3859" max="4097" width="9.140625" style="10"/>
    <col min="4098" max="4098" width="36.5703125" style="10" bestFit="1" customWidth="1"/>
    <col min="4099" max="4099" width="21.28515625" style="10" customWidth="1"/>
    <col min="4100" max="4100" width="20.85546875" style="10" bestFit="1" customWidth="1"/>
    <col min="4101" max="4101" width="14.85546875" style="10" bestFit="1" customWidth="1"/>
    <col min="4102" max="4102" width="14.140625" style="10" bestFit="1" customWidth="1"/>
    <col min="4103" max="4104" width="11.42578125" style="10" bestFit="1" customWidth="1"/>
    <col min="4105" max="4108" width="9.5703125" style="10" bestFit="1" customWidth="1"/>
    <col min="4109" max="4109" width="14.42578125" style="10" bestFit="1" customWidth="1"/>
    <col min="4110" max="4113" width="8.42578125" style="10" bestFit="1" customWidth="1"/>
    <col min="4114" max="4114" width="18" style="10" bestFit="1" customWidth="1"/>
    <col min="4115" max="4353" width="9.140625" style="10"/>
    <col min="4354" max="4354" width="36.5703125" style="10" bestFit="1" customWidth="1"/>
    <col min="4355" max="4355" width="21.28515625" style="10" customWidth="1"/>
    <col min="4356" max="4356" width="20.85546875" style="10" bestFit="1" customWidth="1"/>
    <col min="4357" max="4357" width="14.85546875" style="10" bestFit="1" customWidth="1"/>
    <col min="4358" max="4358" width="14.140625" style="10" bestFit="1" customWidth="1"/>
    <col min="4359" max="4360" width="11.42578125" style="10" bestFit="1" customWidth="1"/>
    <col min="4361" max="4364" width="9.5703125" style="10" bestFit="1" customWidth="1"/>
    <col min="4365" max="4365" width="14.42578125" style="10" bestFit="1" customWidth="1"/>
    <col min="4366" max="4369" width="8.42578125" style="10" bestFit="1" customWidth="1"/>
    <col min="4370" max="4370" width="18" style="10" bestFit="1" customWidth="1"/>
    <col min="4371" max="4609" width="9.140625" style="10"/>
    <col min="4610" max="4610" width="36.5703125" style="10" bestFit="1" customWidth="1"/>
    <col min="4611" max="4611" width="21.28515625" style="10" customWidth="1"/>
    <col min="4612" max="4612" width="20.85546875" style="10" bestFit="1" customWidth="1"/>
    <col min="4613" max="4613" width="14.85546875" style="10" bestFit="1" customWidth="1"/>
    <col min="4614" max="4614" width="14.140625" style="10" bestFit="1" customWidth="1"/>
    <col min="4615" max="4616" width="11.42578125" style="10" bestFit="1" customWidth="1"/>
    <col min="4617" max="4620" width="9.5703125" style="10" bestFit="1" customWidth="1"/>
    <col min="4621" max="4621" width="14.42578125" style="10" bestFit="1" customWidth="1"/>
    <col min="4622" max="4625" width="8.42578125" style="10" bestFit="1" customWidth="1"/>
    <col min="4626" max="4626" width="18" style="10" bestFit="1" customWidth="1"/>
    <col min="4627" max="4865" width="9.140625" style="10"/>
    <col min="4866" max="4866" width="36.5703125" style="10" bestFit="1" customWidth="1"/>
    <col min="4867" max="4867" width="21.28515625" style="10" customWidth="1"/>
    <col min="4868" max="4868" width="20.85546875" style="10" bestFit="1" customWidth="1"/>
    <col min="4869" max="4869" width="14.85546875" style="10" bestFit="1" customWidth="1"/>
    <col min="4870" max="4870" width="14.140625" style="10" bestFit="1" customWidth="1"/>
    <col min="4871" max="4872" width="11.42578125" style="10" bestFit="1" customWidth="1"/>
    <col min="4873" max="4876" width="9.5703125" style="10" bestFit="1" customWidth="1"/>
    <col min="4877" max="4877" width="14.42578125" style="10" bestFit="1" customWidth="1"/>
    <col min="4878" max="4881" width="8.42578125" style="10" bestFit="1" customWidth="1"/>
    <col min="4882" max="4882" width="18" style="10" bestFit="1" customWidth="1"/>
    <col min="4883" max="5121" width="9.140625" style="10"/>
    <col min="5122" max="5122" width="36.5703125" style="10" bestFit="1" customWidth="1"/>
    <col min="5123" max="5123" width="21.28515625" style="10" customWidth="1"/>
    <col min="5124" max="5124" width="20.85546875" style="10" bestFit="1" customWidth="1"/>
    <col min="5125" max="5125" width="14.85546875" style="10" bestFit="1" customWidth="1"/>
    <col min="5126" max="5126" width="14.140625" style="10" bestFit="1" customWidth="1"/>
    <col min="5127" max="5128" width="11.42578125" style="10" bestFit="1" customWidth="1"/>
    <col min="5129" max="5132" width="9.5703125" style="10" bestFit="1" customWidth="1"/>
    <col min="5133" max="5133" width="14.42578125" style="10" bestFit="1" customWidth="1"/>
    <col min="5134" max="5137" width="8.42578125" style="10" bestFit="1" customWidth="1"/>
    <col min="5138" max="5138" width="18" style="10" bestFit="1" customWidth="1"/>
    <col min="5139" max="5377" width="9.140625" style="10"/>
    <col min="5378" max="5378" width="36.5703125" style="10" bestFit="1" customWidth="1"/>
    <col min="5379" max="5379" width="21.28515625" style="10" customWidth="1"/>
    <col min="5380" max="5380" width="20.85546875" style="10" bestFit="1" customWidth="1"/>
    <col min="5381" max="5381" width="14.85546875" style="10" bestFit="1" customWidth="1"/>
    <col min="5382" max="5382" width="14.140625" style="10" bestFit="1" customWidth="1"/>
    <col min="5383" max="5384" width="11.42578125" style="10" bestFit="1" customWidth="1"/>
    <col min="5385" max="5388" width="9.5703125" style="10" bestFit="1" customWidth="1"/>
    <col min="5389" max="5389" width="14.42578125" style="10" bestFit="1" customWidth="1"/>
    <col min="5390" max="5393" width="8.42578125" style="10" bestFit="1" customWidth="1"/>
    <col min="5394" max="5394" width="18" style="10" bestFit="1" customWidth="1"/>
    <col min="5395" max="5633" width="9.140625" style="10"/>
    <col min="5634" max="5634" width="36.5703125" style="10" bestFit="1" customWidth="1"/>
    <col min="5635" max="5635" width="21.28515625" style="10" customWidth="1"/>
    <col min="5636" max="5636" width="20.85546875" style="10" bestFit="1" customWidth="1"/>
    <col min="5637" max="5637" width="14.85546875" style="10" bestFit="1" customWidth="1"/>
    <col min="5638" max="5638" width="14.140625" style="10" bestFit="1" customWidth="1"/>
    <col min="5639" max="5640" width="11.42578125" style="10" bestFit="1" customWidth="1"/>
    <col min="5641" max="5644" width="9.5703125" style="10" bestFit="1" customWidth="1"/>
    <col min="5645" max="5645" width="14.42578125" style="10" bestFit="1" customWidth="1"/>
    <col min="5646" max="5649" width="8.42578125" style="10" bestFit="1" customWidth="1"/>
    <col min="5650" max="5650" width="18" style="10" bestFit="1" customWidth="1"/>
    <col min="5651" max="5889" width="9.140625" style="10"/>
    <col min="5890" max="5890" width="36.5703125" style="10" bestFit="1" customWidth="1"/>
    <col min="5891" max="5891" width="21.28515625" style="10" customWidth="1"/>
    <col min="5892" max="5892" width="20.85546875" style="10" bestFit="1" customWidth="1"/>
    <col min="5893" max="5893" width="14.85546875" style="10" bestFit="1" customWidth="1"/>
    <col min="5894" max="5894" width="14.140625" style="10" bestFit="1" customWidth="1"/>
    <col min="5895" max="5896" width="11.42578125" style="10" bestFit="1" customWidth="1"/>
    <col min="5897" max="5900" width="9.5703125" style="10" bestFit="1" customWidth="1"/>
    <col min="5901" max="5901" width="14.42578125" style="10" bestFit="1" customWidth="1"/>
    <col min="5902" max="5905" width="8.42578125" style="10" bestFit="1" customWidth="1"/>
    <col min="5906" max="5906" width="18" style="10" bestFit="1" customWidth="1"/>
    <col min="5907" max="6145" width="9.140625" style="10"/>
    <col min="6146" max="6146" width="36.5703125" style="10" bestFit="1" customWidth="1"/>
    <col min="6147" max="6147" width="21.28515625" style="10" customWidth="1"/>
    <col min="6148" max="6148" width="20.85546875" style="10" bestFit="1" customWidth="1"/>
    <col min="6149" max="6149" width="14.85546875" style="10" bestFit="1" customWidth="1"/>
    <col min="6150" max="6150" width="14.140625" style="10" bestFit="1" customWidth="1"/>
    <col min="6151" max="6152" width="11.42578125" style="10" bestFit="1" customWidth="1"/>
    <col min="6153" max="6156" width="9.5703125" style="10" bestFit="1" customWidth="1"/>
    <col min="6157" max="6157" width="14.42578125" style="10" bestFit="1" customWidth="1"/>
    <col min="6158" max="6161" width="8.42578125" style="10" bestFit="1" customWidth="1"/>
    <col min="6162" max="6162" width="18" style="10" bestFit="1" customWidth="1"/>
    <col min="6163" max="6401" width="9.140625" style="10"/>
    <col min="6402" max="6402" width="36.5703125" style="10" bestFit="1" customWidth="1"/>
    <col min="6403" max="6403" width="21.28515625" style="10" customWidth="1"/>
    <col min="6404" max="6404" width="20.85546875" style="10" bestFit="1" customWidth="1"/>
    <col min="6405" max="6405" width="14.85546875" style="10" bestFit="1" customWidth="1"/>
    <col min="6406" max="6406" width="14.140625" style="10" bestFit="1" customWidth="1"/>
    <col min="6407" max="6408" width="11.42578125" style="10" bestFit="1" customWidth="1"/>
    <col min="6409" max="6412" width="9.5703125" style="10" bestFit="1" customWidth="1"/>
    <col min="6413" max="6413" width="14.42578125" style="10" bestFit="1" customWidth="1"/>
    <col min="6414" max="6417" width="8.42578125" style="10" bestFit="1" customWidth="1"/>
    <col min="6418" max="6418" width="18" style="10" bestFit="1" customWidth="1"/>
    <col min="6419" max="6657" width="9.140625" style="10"/>
    <col min="6658" max="6658" width="36.5703125" style="10" bestFit="1" customWidth="1"/>
    <col min="6659" max="6659" width="21.28515625" style="10" customWidth="1"/>
    <col min="6660" max="6660" width="20.85546875" style="10" bestFit="1" customWidth="1"/>
    <col min="6661" max="6661" width="14.85546875" style="10" bestFit="1" customWidth="1"/>
    <col min="6662" max="6662" width="14.140625" style="10" bestFit="1" customWidth="1"/>
    <col min="6663" max="6664" width="11.42578125" style="10" bestFit="1" customWidth="1"/>
    <col min="6665" max="6668" width="9.5703125" style="10" bestFit="1" customWidth="1"/>
    <col min="6669" max="6669" width="14.42578125" style="10" bestFit="1" customWidth="1"/>
    <col min="6670" max="6673" width="8.42578125" style="10" bestFit="1" customWidth="1"/>
    <col min="6674" max="6674" width="18" style="10" bestFit="1" customWidth="1"/>
    <col min="6675" max="6913" width="9.140625" style="10"/>
    <col min="6914" max="6914" width="36.5703125" style="10" bestFit="1" customWidth="1"/>
    <col min="6915" max="6915" width="21.28515625" style="10" customWidth="1"/>
    <col min="6916" max="6916" width="20.85546875" style="10" bestFit="1" customWidth="1"/>
    <col min="6917" max="6917" width="14.85546875" style="10" bestFit="1" customWidth="1"/>
    <col min="6918" max="6918" width="14.140625" style="10" bestFit="1" customWidth="1"/>
    <col min="6919" max="6920" width="11.42578125" style="10" bestFit="1" customWidth="1"/>
    <col min="6921" max="6924" width="9.5703125" style="10" bestFit="1" customWidth="1"/>
    <col min="6925" max="6925" width="14.42578125" style="10" bestFit="1" customWidth="1"/>
    <col min="6926" max="6929" width="8.42578125" style="10" bestFit="1" customWidth="1"/>
    <col min="6930" max="6930" width="18" style="10" bestFit="1" customWidth="1"/>
    <col min="6931" max="7169" width="9.140625" style="10"/>
    <col min="7170" max="7170" width="36.5703125" style="10" bestFit="1" customWidth="1"/>
    <col min="7171" max="7171" width="21.28515625" style="10" customWidth="1"/>
    <col min="7172" max="7172" width="20.85546875" style="10" bestFit="1" customWidth="1"/>
    <col min="7173" max="7173" width="14.85546875" style="10" bestFit="1" customWidth="1"/>
    <col min="7174" max="7174" width="14.140625" style="10" bestFit="1" customWidth="1"/>
    <col min="7175" max="7176" width="11.42578125" style="10" bestFit="1" customWidth="1"/>
    <col min="7177" max="7180" width="9.5703125" style="10" bestFit="1" customWidth="1"/>
    <col min="7181" max="7181" width="14.42578125" style="10" bestFit="1" customWidth="1"/>
    <col min="7182" max="7185" width="8.42578125" style="10" bestFit="1" customWidth="1"/>
    <col min="7186" max="7186" width="18" style="10" bestFit="1" customWidth="1"/>
    <col min="7187" max="7425" width="9.140625" style="10"/>
    <col min="7426" max="7426" width="36.5703125" style="10" bestFit="1" customWidth="1"/>
    <col min="7427" max="7427" width="21.28515625" style="10" customWidth="1"/>
    <col min="7428" max="7428" width="20.85546875" style="10" bestFit="1" customWidth="1"/>
    <col min="7429" max="7429" width="14.85546875" style="10" bestFit="1" customWidth="1"/>
    <col min="7430" max="7430" width="14.140625" style="10" bestFit="1" customWidth="1"/>
    <col min="7431" max="7432" width="11.42578125" style="10" bestFit="1" customWidth="1"/>
    <col min="7433" max="7436" width="9.5703125" style="10" bestFit="1" customWidth="1"/>
    <col min="7437" max="7437" width="14.42578125" style="10" bestFit="1" customWidth="1"/>
    <col min="7438" max="7441" width="8.42578125" style="10" bestFit="1" customWidth="1"/>
    <col min="7442" max="7442" width="18" style="10" bestFit="1" customWidth="1"/>
    <col min="7443" max="7681" width="9.140625" style="10"/>
    <col min="7682" max="7682" width="36.5703125" style="10" bestFit="1" customWidth="1"/>
    <col min="7683" max="7683" width="21.28515625" style="10" customWidth="1"/>
    <col min="7684" max="7684" width="20.85546875" style="10" bestFit="1" customWidth="1"/>
    <col min="7685" max="7685" width="14.85546875" style="10" bestFit="1" customWidth="1"/>
    <col min="7686" max="7686" width="14.140625" style="10" bestFit="1" customWidth="1"/>
    <col min="7687" max="7688" width="11.42578125" style="10" bestFit="1" customWidth="1"/>
    <col min="7689" max="7692" width="9.5703125" style="10" bestFit="1" customWidth="1"/>
    <col min="7693" max="7693" width="14.42578125" style="10" bestFit="1" customWidth="1"/>
    <col min="7694" max="7697" width="8.42578125" style="10" bestFit="1" customWidth="1"/>
    <col min="7698" max="7698" width="18" style="10" bestFit="1" customWidth="1"/>
    <col min="7699" max="7937" width="9.140625" style="10"/>
    <col min="7938" max="7938" width="36.5703125" style="10" bestFit="1" customWidth="1"/>
    <col min="7939" max="7939" width="21.28515625" style="10" customWidth="1"/>
    <col min="7940" max="7940" width="20.85546875" style="10" bestFit="1" customWidth="1"/>
    <col min="7941" max="7941" width="14.85546875" style="10" bestFit="1" customWidth="1"/>
    <col min="7942" max="7942" width="14.140625" style="10" bestFit="1" customWidth="1"/>
    <col min="7943" max="7944" width="11.42578125" style="10" bestFit="1" customWidth="1"/>
    <col min="7945" max="7948" width="9.5703125" style="10" bestFit="1" customWidth="1"/>
    <col min="7949" max="7949" width="14.42578125" style="10" bestFit="1" customWidth="1"/>
    <col min="7950" max="7953" width="8.42578125" style="10" bestFit="1" customWidth="1"/>
    <col min="7954" max="7954" width="18" style="10" bestFit="1" customWidth="1"/>
    <col min="7955" max="8193" width="9.140625" style="10"/>
    <col min="8194" max="8194" width="36.5703125" style="10" bestFit="1" customWidth="1"/>
    <col min="8195" max="8195" width="21.28515625" style="10" customWidth="1"/>
    <col min="8196" max="8196" width="20.85546875" style="10" bestFit="1" customWidth="1"/>
    <col min="8197" max="8197" width="14.85546875" style="10" bestFit="1" customWidth="1"/>
    <col min="8198" max="8198" width="14.140625" style="10" bestFit="1" customWidth="1"/>
    <col min="8199" max="8200" width="11.42578125" style="10" bestFit="1" customWidth="1"/>
    <col min="8201" max="8204" width="9.5703125" style="10" bestFit="1" customWidth="1"/>
    <col min="8205" max="8205" width="14.42578125" style="10" bestFit="1" customWidth="1"/>
    <col min="8206" max="8209" width="8.42578125" style="10" bestFit="1" customWidth="1"/>
    <col min="8210" max="8210" width="18" style="10" bestFit="1" customWidth="1"/>
    <col min="8211" max="8449" width="9.140625" style="10"/>
    <col min="8450" max="8450" width="36.5703125" style="10" bestFit="1" customWidth="1"/>
    <col min="8451" max="8451" width="21.28515625" style="10" customWidth="1"/>
    <col min="8452" max="8452" width="20.85546875" style="10" bestFit="1" customWidth="1"/>
    <col min="8453" max="8453" width="14.85546875" style="10" bestFit="1" customWidth="1"/>
    <col min="8454" max="8454" width="14.140625" style="10" bestFit="1" customWidth="1"/>
    <col min="8455" max="8456" width="11.42578125" style="10" bestFit="1" customWidth="1"/>
    <col min="8457" max="8460" width="9.5703125" style="10" bestFit="1" customWidth="1"/>
    <col min="8461" max="8461" width="14.42578125" style="10" bestFit="1" customWidth="1"/>
    <col min="8462" max="8465" width="8.42578125" style="10" bestFit="1" customWidth="1"/>
    <col min="8466" max="8466" width="18" style="10" bestFit="1" customWidth="1"/>
    <col min="8467" max="8705" width="9.140625" style="10"/>
    <col min="8706" max="8706" width="36.5703125" style="10" bestFit="1" customWidth="1"/>
    <col min="8707" max="8707" width="21.28515625" style="10" customWidth="1"/>
    <col min="8708" max="8708" width="20.85546875" style="10" bestFit="1" customWidth="1"/>
    <col min="8709" max="8709" width="14.85546875" style="10" bestFit="1" customWidth="1"/>
    <col min="8710" max="8710" width="14.140625" style="10" bestFit="1" customWidth="1"/>
    <col min="8711" max="8712" width="11.42578125" style="10" bestFit="1" customWidth="1"/>
    <col min="8713" max="8716" width="9.5703125" style="10" bestFit="1" customWidth="1"/>
    <col min="8717" max="8717" width="14.42578125" style="10" bestFit="1" customWidth="1"/>
    <col min="8718" max="8721" width="8.42578125" style="10" bestFit="1" customWidth="1"/>
    <col min="8722" max="8722" width="18" style="10" bestFit="1" customWidth="1"/>
    <col min="8723" max="8961" width="9.140625" style="10"/>
    <col min="8962" max="8962" width="36.5703125" style="10" bestFit="1" customWidth="1"/>
    <col min="8963" max="8963" width="21.28515625" style="10" customWidth="1"/>
    <col min="8964" max="8964" width="20.85546875" style="10" bestFit="1" customWidth="1"/>
    <col min="8965" max="8965" width="14.85546875" style="10" bestFit="1" customWidth="1"/>
    <col min="8966" max="8966" width="14.140625" style="10" bestFit="1" customWidth="1"/>
    <col min="8967" max="8968" width="11.42578125" style="10" bestFit="1" customWidth="1"/>
    <col min="8969" max="8972" width="9.5703125" style="10" bestFit="1" customWidth="1"/>
    <col min="8973" max="8973" width="14.42578125" style="10" bestFit="1" customWidth="1"/>
    <col min="8974" max="8977" width="8.42578125" style="10" bestFit="1" customWidth="1"/>
    <col min="8978" max="8978" width="18" style="10" bestFit="1" customWidth="1"/>
    <col min="8979" max="9217" width="9.140625" style="10"/>
    <col min="9218" max="9218" width="36.5703125" style="10" bestFit="1" customWidth="1"/>
    <col min="9219" max="9219" width="21.28515625" style="10" customWidth="1"/>
    <col min="9220" max="9220" width="20.85546875" style="10" bestFit="1" customWidth="1"/>
    <col min="9221" max="9221" width="14.85546875" style="10" bestFit="1" customWidth="1"/>
    <col min="9222" max="9222" width="14.140625" style="10" bestFit="1" customWidth="1"/>
    <col min="9223" max="9224" width="11.42578125" style="10" bestFit="1" customWidth="1"/>
    <col min="9225" max="9228" width="9.5703125" style="10" bestFit="1" customWidth="1"/>
    <col min="9229" max="9229" width="14.42578125" style="10" bestFit="1" customWidth="1"/>
    <col min="9230" max="9233" width="8.42578125" style="10" bestFit="1" customWidth="1"/>
    <col min="9234" max="9234" width="18" style="10" bestFit="1" customWidth="1"/>
    <col min="9235" max="9473" width="9.140625" style="10"/>
    <col min="9474" max="9474" width="36.5703125" style="10" bestFit="1" customWidth="1"/>
    <col min="9475" max="9475" width="21.28515625" style="10" customWidth="1"/>
    <col min="9476" max="9476" width="20.85546875" style="10" bestFit="1" customWidth="1"/>
    <col min="9477" max="9477" width="14.85546875" style="10" bestFit="1" customWidth="1"/>
    <col min="9478" max="9478" width="14.140625" style="10" bestFit="1" customWidth="1"/>
    <col min="9479" max="9480" width="11.42578125" style="10" bestFit="1" customWidth="1"/>
    <col min="9481" max="9484" width="9.5703125" style="10" bestFit="1" customWidth="1"/>
    <col min="9485" max="9485" width="14.42578125" style="10" bestFit="1" customWidth="1"/>
    <col min="9486" max="9489" width="8.42578125" style="10" bestFit="1" customWidth="1"/>
    <col min="9490" max="9490" width="18" style="10" bestFit="1" customWidth="1"/>
    <col min="9491" max="9729" width="9.140625" style="10"/>
    <col min="9730" max="9730" width="36.5703125" style="10" bestFit="1" customWidth="1"/>
    <col min="9731" max="9731" width="21.28515625" style="10" customWidth="1"/>
    <col min="9732" max="9732" width="20.85546875" style="10" bestFit="1" customWidth="1"/>
    <col min="9733" max="9733" width="14.85546875" style="10" bestFit="1" customWidth="1"/>
    <col min="9734" max="9734" width="14.140625" style="10" bestFit="1" customWidth="1"/>
    <col min="9735" max="9736" width="11.42578125" style="10" bestFit="1" customWidth="1"/>
    <col min="9737" max="9740" width="9.5703125" style="10" bestFit="1" customWidth="1"/>
    <col min="9741" max="9741" width="14.42578125" style="10" bestFit="1" customWidth="1"/>
    <col min="9742" max="9745" width="8.42578125" style="10" bestFit="1" customWidth="1"/>
    <col min="9746" max="9746" width="18" style="10" bestFit="1" customWidth="1"/>
    <col min="9747" max="9985" width="9.140625" style="10"/>
    <col min="9986" max="9986" width="36.5703125" style="10" bestFit="1" customWidth="1"/>
    <col min="9987" max="9987" width="21.28515625" style="10" customWidth="1"/>
    <col min="9988" max="9988" width="20.85546875" style="10" bestFit="1" customWidth="1"/>
    <col min="9989" max="9989" width="14.85546875" style="10" bestFit="1" customWidth="1"/>
    <col min="9990" max="9990" width="14.140625" style="10" bestFit="1" customWidth="1"/>
    <col min="9991" max="9992" width="11.42578125" style="10" bestFit="1" customWidth="1"/>
    <col min="9993" max="9996" width="9.5703125" style="10" bestFit="1" customWidth="1"/>
    <col min="9997" max="9997" width="14.42578125" style="10" bestFit="1" customWidth="1"/>
    <col min="9998" max="10001" width="8.42578125" style="10" bestFit="1" customWidth="1"/>
    <col min="10002" max="10002" width="18" style="10" bestFit="1" customWidth="1"/>
    <col min="10003" max="10241" width="9.140625" style="10"/>
    <col min="10242" max="10242" width="36.5703125" style="10" bestFit="1" customWidth="1"/>
    <col min="10243" max="10243" width="21.28515625" style="10" customWidth="1"/>
    <col min="10244" max="10244" width="20.85546875" style="10" bestFit="1" customWidth="1"/>
    <col min="10245" max="10245" width="14.85546875" style="10" bestFit="1" customWidth="1"/>
    <col min="10246" max="10246" width="14.140625" style="10" bestFit="1" customWidth="1"/>
    <col min="10247" max="10248" width="11.42578125" style="10" bestFit="1" customWidth="1"/>
    <col min="10249" max="10252" width="9.5703125" style="10" bestFit="1" customWidth="1"/>
    <col min="10253" max="10253" width="14.42578125" style="10" bestFit="1" customWidth="1"/>
    <col min="10254" max="10257" width="8.42578125" style="10" bestFit="1" customWidth="1"/>
    <col min="10258" max="10258" width="18" style="10" bestFit="1" customWidth="1"/>
    <col min="10259" max="10497" width="9.140625" style="10"/>
    <col min="10498" max="10498" width="36.5703125" style="10" bestFit="1" customWidth="1"/>
    <col min="10499" max="10499" width="21.28515625" style="10" customWidth="1"/>
    <col min="10500" max="10500" width="20.85546875" style="10" bestFit="1" customWidth="1"/>
    <col min="10501" max="10501" width="14.85546875" style="10" bestFit="1" customWidth="1"/>
    <col min="10502" max="10502" width="14.140625" style="10" bestFit="1" customWidth="1"/>
    <col min="10503" max="10504" width="11.42578125" style="10" bestFit="1" customWidth="1"/>
    <col min="10505" max="10508" width="9.5703125" style="10" bestFit="1" customWidth="1"/>
    <col min="10509" max="10509" width="14.42578125" style="10" bestFit="1" customWidth="1"/>
    <col min="10510" max="10513" width="8.42578125" style="10" bestFit="1" customWidth="1"/>
    <col min="10514" max="10514" width="18" style="10" bestFit="1" customWidth="1"/>
    <col min="10515" max="10753" width="9.140625" style="10"/>
    <col min="10754" max="10754" width="36.5703125" style="10" bestFit="1" customWidth="1"/>
    <col min="10755" max="10755" width="21.28515625" style="10" customWidth="1"/>
    <col min="10756" max="10756" width="20.85546875" style="10" bestFit="1" customWidth="1"/>
    <col min="10757" max="10757" width="14.85546875" style="10" bestFit="1" customWidth="1"/>
    <col min="10758" max="10758" width="14.140625" style="10" bestFit="1" customWidth="1"/>
    <col min="10759" max="10760" width="11.42578125" style="10" bestFit="1" customWidth="1"/>
    <col min="10761" max="10764" width="9.5703125" style="10" bestFit="1" customWidth="1"/>
    <col min="10765" max="10765" width="14.42578125" style="10" bestFit="1" customWidth="1"/>
    <col min="10766" max="10769" width="8.42578125" style="10" bestFit="1" customWidth="1"/>
    <col min="10770" max="10770" width="18" style="10" bestFit="1" customWidth="1"/>
    <col min="10771" max="11009" width="9.140625" style="10"/>
    <col min="11010" max="11010" width="36.5703125" style="10" bestFit="1" customWidth="1"/>
    <col min="11011" max="11011" width="21.28515625" style="10" customWidth="1"/>
    <col min="11012" max="11012" width="20.85546875" style="10" bestFit="1" customWidth="1"/>
    <col min="11013" max="11013" width="14.85546875" style="10" bestFit="1" customWidth="1"/>
    <col min="11014" max="11014" width="14.140625" style="10" bestFit="1" customWidth="1"/>
    <col min="11015" max="11016" width="11.42578125" style="10" bestFit="1" customWidth="1"/>
    <col min="11017" max="11020" width="9.5703125" style="10" bestFit="1" customWidth="1"/>
    <col min="11021" max="11021" width="14.42578125" style="10" bestFit="1" customWidth="1"/>
    <col min="11022" max="11025" width="8.42578125" style="10" bestFit="1" customWidth="1"/>
    <col min="11026" max="11026" width="18" style="10" bestFit="1" customWidth="1"/>
    <col min="11027" max="11265" width="9.140625" style="10"/>
    <col min="11266" max="11266" width="36.5703125" style="10" bestFit="1" customWidth="1"/>
    <col min="11267" max="11267" width="21.28515625" style="10" customWidth="1"/>
    <col min="11268" max="11268" width="20.85546875" style="10" bestFit="1" customWidth="1"/>
    <col min="11269" max="11269" width="14.85546875" style="10" bestFit="1" customWidth="1"/>
    <col min="11270" max="11270" width="14.140625" style="10" bestFit="1" customWidth="1"/>
    <col min="11271" max="11272" width="11.42578125" style="10" bestFit="1" customWidth="1"/>
    <col min="11273" max="11276" width="9.5703125" style="10" bestFit="1" customWidth="1"/>
    <col min="11277" max="11277" width="14.42578125" style="10" bestFit="1" customWidth="1"/>
    <col min="11278" max="11281" width="8.42578125" style="10" bestFit="1" customWidth="1"/>
    <col min="11282" max="11282" width="18" style="10" bestFit="1" customWidth="1"/>
    <col min="11283" max="11521" width="9.140625" style="10"/>
    <col min="11522" max="11522" width="36.5703125" style="10" bestFit="1" customWidth="1"/>
    <col min="11523" max="11523" width="21.28515625" style="10" customWidth="1"/>
    <col min="11524" max="11524" width="20.85546875" style="10" bestFit="1" customWidth="1"/>
    <col min="11525" max="11525" width="14.85546875" style="10" bestFit="1" customWidth="1"/>
    <col min="11526" max="11526" width="14.140625" style="10" bestFit="1" customWidth="1"/>
    <col min="11527" max="11528" width="11.42578125" style="10" bestFit="1" customWidth="1"/>
    <col min="11529" max="11532" width="9.5703125" style="10" bestFit="1" customWidth="1"/>
    <col min="11533" max="11533" width="14.42578125" style="10" bestFit="1" customWidth="1"/>
    <col min="11534" max="11537" width="8.42578125" style="10" bestFit="1" customWidth="1"/>
    <col min="11538" max="11538" width="18" style="10" bestFit="1" customWidth="1"/>
    <col min="11539" max="11777" width="9.140625" style="10"/>
    <col min="11778" max="11778" width="36.5703125" style="10" bestFit="1" customWidth="1"/>
    <col min="11779" max="11779" width="21.28515625" style="10" customWidth="1"/>
    <col min="11780" max="11780" width="20.85546875" style="10" bestFit="1" customWidth="1"/>
    <col min="11781" max="11781" width="14.85546875" style="10" bestFit="1" customWidth="1"/>
    <col min="11782" max="11782" width="14.140625" style="10" bestFit="1" customWidth="1"/>
    <col min="11783" max="11784" width="11.42578125" style="10" bestFit="1" customWidth="1"/>
    <col min="11785" max="11788" width="9.5703125" style="10" bestFit="1" customWidth="1"/>
    <col min="11789" max="11789" width="14.42578125" style="10" bestFit="1" customWidth="1"/>
    <col min="11790" max="11793" width="8.42578125" style="10" bestFit="1" customWidth="1"/>
    <col min="11794" max="11794" width="18" style="10" bestFit="1" customWidth="1"/>
    <col min="11795" max="12033" width="9.140625" style="10"/>
    <col min="12034" max="12034" width="36.5703125" style="10" bestFit="1" customWidth="1"/>
    <col min="12035" max="12035" width="21.28515625" style="10" customWidth="1"/>
    <col min="12036" max="12036" width="20.85546875" style="10" bestFit="1" customWidth="1"/>
    <col min="12037" max="12037" width="14.85546875" style="10" bestFit="1" customWidth="1"/>
    <col min="12038" max="12038" width="14.140625" style="10" bestFit="1" customWidth="1"/>
    <col min="12039" max="12040" width="11.42578125" style="10" bestFit="1" customWidth="1"/>
    <col min="12041" max="12044" width="9.5703125" style="10" bestFit="1" customWidth="1"/>
    <col min="12045" max="12045" width="14.42578125" style="10" bestFit="1" customWidth="1"/>
    <col min="12046" max="12049" width="8.42578125" style="10" bestFit="1" customWidth="1"/>
    <col min="12050" max="12050" width="18" style="10" bestFit="1" customWidth="1"/>
    <col min="12051" max="12289" width="9.140625" style="10"/>
    <col min="12290" max="12290" width="36.5703125" style="10" bestFit="1" customWidth="1"/>
    <col min="12291" max="12291" width="21.28515625" style="10" customWidth="1"/>
    <col min="12292" max="12292" width="20.85546875" style="10" bestFit="1" customWidth="1"/>
    <col min="12293" max="12293" width="14.85546875" style="10" bestFit="1" customWidth="1"/>
    <col min="12294" max="12294" width="14.140625" style="10" bestFit="1" customWidth="1"/>
    <col min="12295" max="12296" width="11.42578125" style="10" bestFit="1" customWidth="1"/>
    <col min="12297" max="12300" width="9.5703125" style="10" bestFit="1" customWidth="1"/>
    <col min="12301" max="12301" width="14.42578125" style="10" bestFit="1" customWidth="1"/>
    <col min="12302" max="12305" width="8.42578125" style="10" bestFit="1" customWidth="1"/>
    <col min="12306" max="12306" width="18" style="10" bestFit="1" customWidth="1"/>
    <col min="12307" max="12545" width="9.140625" style="10"/>
    <col min="12546" max="12546" width="36.5703125" style="10" bestFit="1" customWidth="1"/>
    <col min="12547" max="12547" width="21.28515625" style="10" customWidth="1"/>
    <col min="12548" max="12548" width="20.85546875" style="10" bestFit="1" customWidth="1"/>
    <col min="12549" max="12549" width="14.85546875" style="10" bestFit="1" customWidth="1"/>
    <col min="12550" max="12550" width="14.140625" style="10" bestFit="1" customWidth="1"/>
    <col min="12551" max="12552" width="11.42578125" style="10" bestFit="1" customWidth="1"/>
    <col min="12553" max="12556" width="9.5703125" style="10" bestFit="1" customWidth="1"/>
    <col min="12557" max="12557" width="14.42578125" style="10" bestFit="1" customWidth="1"/>
    <col min="12558" max="12561" width="8.42578125" style="10" bestFit="1" customWidth="1"/>
    <col min="12562" max="12562" width="18" style="10" bestFit="1" customWidth="1"/>
    <col min="12563" max="12801" width="9.140625" style="10"/>
    <col min="12802" max="12802" width="36.5703125" style="10" bestFit="1" customWidth="1"/>
    <col min="12803" max="12803" width="21.28515625" style="10" customWidth="1"/>
    <col min="12804" max="12804" width="20.85546875" style="10" bestFit="1" customWidth="1"/>
    <col min="12805" max="12805" width="14.85546875" style="10" bestFit="1" customWidth="1"/>
    <col min="12806" max="12806" width="14.140625" style="10" bestFit="1" customWidth="1"/>
    <col min="12807" max="12808" width="11.42578125" style="10" bestFit="1" customWidth="1"/>
    <col min="12809" max="12812" width="9.5703125" style="10" bestFit="1" customWidth="1"/>
    <col min="12813" max="12813" width="14.42578125" style="10" bestFit="1" customWidth="1"/>
    <col min="12814" max="12817" width="8.42578125" style="10" bestFit="1" customWidth="1"/>
    <col min="12818" max="12818" width="18" style="10" bestFit="1" customWidth="1"/>
    <col min="12819" max="13057" width="9.140625" style="10"/>
    <col min="13058" max="13058" width="36.5703125" style="10" bestFit="1" customWidth="1"/>
    <col min="13059" max="13059" width="21.28515625" style="10" customWidth="1"/>
    <col min="13060" max="13060" width="20.85546875" style="10" bestFit="1" customWidth="1"/>
    <col min="13061" max="13061" width="14.85546875" style="10" bestFit="1" customWidth="1"/>
    <col min="13062" max="13062" width="14.140625" style="10" bestFit="1" customWidth="1"/>
    <col min="13063" max="13064" width="11.42578125" style="10" bestFit="1" customWidth="1"/>
    <col min="13065" max="13068" width="9.5703125" style="10" bestFit="1" customWidth="1"/>
    <col min="13069" max="13069" width="14.42578125" style="10" bestFit="1" customWidth="1"/>
    <col min="13070" max="13073" width="8.42578125" style="10" bestFit="1" customWidth="1"/>
    <col min="13074" max="13074" width="18" style="10" bestFit="1" customWidth="1"/>
    <col min="13075" max="13313" width="9.140625" style="10"/>
    <col min="13314" max="13314" width="36.5703125" style="10" bestFit="1" customWidth="1"/>
    <col min="13315" max="13315" width="21.28515625" style="10" customWidth="1"/>
    <col min="13316" max="13316" width="20.85546875" style="10" bestFit="1" customWidth="1"/>
    <col min="13317" max="13317" width="14.85546875" style="10" bestFit="1" customWidth="1"/>
    <col min="13318" max="13318" width="14.140625" style="10" bestFit="1" customWidth="1"/>
    <col min="13319" max="13320" width="11.42578125" style="10" bestFit="1" customWidth="1"/>
    <col min="13321" max="13324" width="9.5703125" style="10" bestFit="1" customWidth="1"/>
    <col min="13325" max="13325" width="14.42578125" style="10" bestFit="1" customWidth="1"/>
    <col min="13326" max="13329" width="8.42578125" style="10" bestFit="1" customWidth="1"/>
    <col min="13330" max="13330" width="18" style="10" bestFit="1" customWidth="1"/>
    <col min="13331" max="13569" width="9.140625" style="10"/>
    <col min="13570" max="13570" width="36.5703125" style="10" bestFit="1" customWidth="1"/>
    <col min="13571" max="13571" width="21.28515625" style="10" customWidth="1"/>
    <col min="13572" max="13572" width="20.85546875" style="10" bestFit="1" customWidth="1"/>
    <col min="13573" max="13573" width="14.85546875" style="10" bestFit="1" customWidth="1"/>
    <col min="13574" max="13574" width="14.140625" style="10" bestFit="1" customWidth="1"/>
    <col min="13575" max="13576" width="11.42578125" style="10" bestFit="1" customWidth="1"/>
    <col min="13577" max="13580" width="9.5703125" style="10" bestFit="1" customWidth="1"/>
    <col min="13581" max="13581" width="14.42578125" style="10" bestFit="1" customWidth="1"/>
    <col min="13582" max="13585" width="8.42578125" style="10" bestFit="1" customWidth="1"/>
    <col min="13586" max="13586" width="18" style="10" bestFit="1" customWidth="1"/>
    <col min="13587" max="13825" width="9.140625" style="10"/>
    <col min="13826" max="13826" width="36.5703125" style="10" bestFit="1" customWidth="1"/>
    <col min="13827" max="13827" width="21.28515625" style="10" customWidth="1"/>
    <col min="13828" max="13828" width="20.85546875" style="10" bestFit="1" customWidth="1"/>
    <col min="13829" max="13829" width="14.85546875" style="10" bestFit="1" customWidth="1"/>
    <col min="13830" max="13830" width="14.140625" style="10" bestFit="1" customWidth="1"/>
    <col min="13831" max="13832" width="11.42578125" style="10" bestFit="1" customWidth="1"/>
    <col min="13833" max="13836" width="9.5703125" style="10" bestFit="1" customWidth="1"/>
    <col min="13837" max="13837" width="14.42578125" style="10" bestFit="1" customWidth="1"/>
    <col min="13838" max="13841" width="8.42578125" style="10" bestFit="1" customWidth="1"/>
    <col min="13842" max="13842" width="18" style="10" bestFit="1" customWidth="1"/>
    <col min="13843" max="14081" width="9.140625" style="10"/>
    <col min="14082" max="14082" width="36.5703125" style="10" bestFit="1" customWidth="1"/>
    <col min="14083" max="14083" width="21.28515625" style="10" customWidth="1"/>
    <col min="14084" max="14084" width="20.85546875" style="10" bestFit="1" customWidth="1"/>
    <col min="14085" max="14085" width="14.85546875" style="10" bestFit="1" customWidth="1"/>
    <col min="14086" max="14086" width="14.140625" style="10" bestFit="1" customWidth="1"/>
    <col min="14087" max="14088" width="11.42578125" style="10" bestFit="1" customWidth="1"/>
    <col min="14089" max="14092" width="9.5703125" style="10" bestFit="1" customWidth="1"/>
    <col min="14093" max="14093" width="14.42578125" style="10" bestFit="1" customWidth="1"/>
    <col min="14094" max="14097" width="8.42578125" style="10" bestFit="1" customWidth="1"/>
    <col min="14098" max="14098" width="18" style="10" bestFit="1" customWidth="1"/>
    <col min="14099" max="14337" width="9.140625" style="10"/>
    <col min="14338" max="14338" width="36.5703125" style="10" bestFit="1" customWidth="1"/>
    <col min="14339" max="14339" width="21.28515625" style="10" customWidth="1"/>
    <col min="14340" max="14340" width="20.85546875" style="10" bestFit="1" customWidth="1"/>
    <col min="14341" max="14341" width="14.85546875" style="10" bestFit="1" customWidth="1"/>
    <col min="14342" max="14342" width="14.140625" style="10" bestFit="1" customWidth="1"/>
    <col min="14343" max="14344" width="11.42578125" style="10" bestFit="1" customWidth="1"/>
    <col min="14345" max="14348" width="9.5703125" style="10" bestFit="1" customWidth="1"/>
    <col min="14349" max="14349" width="14.42578125" style="10" bestFit="1" customWidth="1"/>
    <col min="14350" max="14353" width="8.42578125" style="10" bestFit="1" customWidth="1"/>
    <col min="14354" max="14354" width="18" style="10" bestFit="1" customWidth="1"/>
    <col min="14355" max="14593" width="9.140625" style="10"/>
    <col min="14594" max="14594" width="36.5703125" style="10" bestFit="1" customWidth="1"/>
    <col min="14595" max="14595" width="21.28515625" style="10" customWidth="1"/>
    <col min="14596" max="14596" width="20.85546875" style="10" bestFit="1" customWidth="1"/>
    <col min="14597" max="14597" width="14.85546875" style="10" bestFit="1" customWidth="1"/>
    <col min="14598" max="14598" width="14.140625" style="10" bestFit="1" customWidth="1"/>
    <col min="14599" max="14600" width="11.42578125" style="10" bestFit="1" customWidth="1"/>
    <col min="14601" max="14604" width="9.5703125" style="10" bestFit="1" customWidth="1"/>
    <col min="14605" max="14605" width="14.42578125" style="10" bestFit="1" customWidth="1"/>
    <col min="14606" max="14609" width="8.42578125" style="10" bestFit="1" customWidth="1"/>
    <col min="14610" max="14610" width="18" style="10" bestFit="1" customWidth="1"/>
    <col min="14611" max="14849" width="9.140625" style="10"/>
    <col min="14850" max="14850" width="36.5703125" style="10" bestFit="1" customWidth="1"/>
    <col min="14851" max="14851" width="21.28515625" style="10" customWidth="1"/>
    <col min="14852" max="14852" width="20.85546875" style="10" bestFit="1" customWidth="1"/>
    <col min="14853" max="14853" width="14.85546875" style="10" bestFit="1" customWidth="1"/>
    <col min="14854" max="14854" width="14.140625" style="10" bestFit="1" customWidth="1"/>
    <col min="14855" max="14856" width="11.42578125" style="10" bestFit="1" customWidth="1"/>
    <col min="14857" max="14860" width="9.5703125" style="10" bestFit="1" customWidth="1"/>
    <col min="14861" max="14861" width="14.42578125" style="10" bestFit="1" customWidth="1"/>
    <col min="14862" max="14865" width="8.42578125" style="10" bestFit="1" customWidth="1"/>
    <col min="14866" max="14866" width="18" style="10" bestFit="1" customWidth="1"/>
    <col min="14867" max="15105" width="9.140625" style="10"/>
    <col min="15106" max="15106" width="36.5703125" style="10" bestFit="1" customWidth="1"/>
    <col min="15107" max="15107" width="21.28515625" style="10" customWidth="1"/>
    <col min="15108" max="15108" width="20.85546875" style="10" bestFit="1" customWidth="1"/>
    <col min="15109" max="15109" width="14.85546875" style="10" bestFit="1" customWidth="1"/>
    <col min="15110" max="15110" width="14.140625" style="10" bestFit="1" customWidth="1"/>
    <col min="15111" max="15112" width="11.42578125" style="10" bestFit="1" customWidth="1"/>
    <col min="15113" max="15116" width="9.5703125" style="10" bestFit="1" customWidth="1"/>
    <col min="15117" max="15117" width="14.42578125" style="10" bestFit="1" customWidth="1"/>
    <col min="15118" max="15121" width="8.42578125" style="10" bestFit="1" customWidth="1"/>
    <col min="15122" max="15122" width="18" style="10" bestFit="1" customWidth="1"/>
    <col min="15123" max="15361" width="9.140625" style="10"/>
    <col min="15362" max="15362" width="36.5703125" style="10" bestFit="1" customWidth="1"/>
    <col min="15363" max="15363" width="21.28515625" style="10" customWidth="1"/>
    <col min="15364" max="15364" width="20.85546875" style="10" bestFit="1" customWidth="1"/>
    <col min="15365" max="15365" width="14.85546875" style="10" bestFit="1" customWidth="1"/>
    <col min="15366" max="15366" width="14.140625" style="10" bestFit="1" customWidth="1"/>
    <col min="15367" max="15368" width="11.42578125" style="10" bestFit="1" customWidth="1"/>
    <col min="15369" max="15372" width="9.5703125" style="10" bestFit="1" customWidth="1"/>
    <col min="15373" max="15373" width="14.42578125" style="10" bestFit="1" customWidth="1"/>
    <col min="15374" max="15377" width="8.42578125" style="10" bestFit="1" customWidth="1"/>
    <col min="15378" max="15378" width="18" style="10" bestFit="1" customWidth="1"/>
    <col min="15379" max="15617" width="9.140625" style="10"/>
    <col min="15618" max="15618" width="36.5703125" style="10" bestFit="1" customWidth="1"/>
    <col min="15619" max="15619" width="21.28515625" style="10" customWidth="1"/>
    <col min="15620" max="15620" width="20.85546875" style="10" bestFit="1" customWidth="1"/>
    <col min="15621" max="15621" width="14.85546875" style="10" bestFit="1" customWidth="1"/>
    <col min="15622" max="15622" width="14.140625" style="10" bestFit="1" customWidth="1"/>
    <col min="15623" max="15624" width="11.42578125" style="10" bestFit="1" customWidth="1"/>
    <col min="15625" max="15628" width="9.5703125" style="10" bestFit="1" customWidth="1"/>
    <col min="15629" max="15629" width="14.42578125" style="10" bestFit="1" customWidth="1"/>
    <col min="15630" max="15633" width="8.42578125" style="10" bestFit="1" customWidth="1"/>
    <col min="15634" max="15634" width="18" style="10" bestFit="1" customWidth="1"/>
    <col min="15635" max="15873" width="9.140625" style="10"/>
    <col min="15874" max="15874" width="36.5703125" style="10" bestFit="1" customWidth="1"/>
    <col min="15875" max="15875" width="21.28515625" style="10" customWidth="1"/>
    <col min="15876" max="15876" width="20.85546875" style="10" bestFit="1" customWidth="1"/>
    <col min="15877" max="15877" width="14.85546875" style="10" bestFit="1" customWidth="1"/>
    <col min="15878" max="15878" width="14.140625" style="10" bestFit="1" customWidth="1"/>
    <col min="15879" max="15880" width="11.42578125" style="10" bestFit="1" customWidth="1"/>
    <col min="15881" max="15884" width="9.5703125" style="10" bestFit="1" customWidth="1"/>
    <col min="15885" max="15885" width="14.42578125" style="10" bestFit="1" customWidth="1"/>
    <col min="15886" max="15889" width="8.42578125" style="10" bestFit="1" customWidth="1"/>
    <col min="15890" max="15890" width="18" style="10" bestFit="1" customWidth="1"/>
    <col min="15891" max="16129" width="9.140625" style="10"/>
    <col min="16130" max="16130" width="36.5703125" style="10" bestFit="1" customWidth="1"/>
    <col min="16131" max="16131" width="21.28515625" style="10" customWidth="1"/>
    <col min="16132" max="16132" width="20.85546875" style="10" bestFit="1" customWidth="1"/>
    <col min="16133" max="16133" width="14.85546875" style="10" bestFit="1" customWidth="1"/>
    <col min="16134" max="16134" width="14.140625" style="10" bestFit="1" customWidth="1"/>
    <col min="16135" max="16136" width="11.42578125" style="10" bestFit="1" customWidth="1"/>
    <col min="16137" max="16140" width="9.5703125" style="10" bestFit="1" customWidth="1"/>
    <col min="16141" max="16141" width="14.42578125" style="10" bestFit="1" customWidth="1"/>
    <col min="16142" max="16145" width="8.42578125" style="10" bestFit="1" customWidth="1"/>
    <col min="16146" max="16146" width="18" style="10" bestFit="1" customWidth="1"/>
    <col min="16147" max="16384" width="9.140625" style="10"/>
  </cols>
  <sheetData>
    <row r="1" spans="1:21" ht="18" customHeight="1" x14ac:dyDescent="0.2">
      <c r="B1" s="66" t="s">
        <v>162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1" ht="18" customHeight="1" x14ac:dyDescent="0.2"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1" ht="18" customHeight="1" x14ac:dyDescent="0.2">
      <c r="B3" s="45" t="s">
        <v>49</v>
      </c>
      <c r="C3" s="65" t="s">
        <v>50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1" ht="18" customHeight="1" x14ac:dyDescent="0.2">
      <c r="B4" s="45" t="s">
        <v>51</v>
      </c>
      <c r="C4" s="65" t="s">
        <v>52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21" ht="18" customHeight="1" x14ac:dyDescent="0.2">
      <c r="B5" s="45" t="s">
        <v>53</v>
      </c>
      <c r="C5" s="65" t="s">
        <v>136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21" ht="18" customHeight="1" x14ac:dyDescent="0.2">
      <c r="B6" s="45" t="s">
        <v>54</v>
      </c>
      <c r="C6" s="88" t="s">
        <v>151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21" ht="18" customHeight="1" x14ac:dyDescent="0.2">
      <c r="B7" s="45" t="s">
        <v>55</v>
      </c>
      <c r="C7" s="65" t="s">
        <v>56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21" ht="44.25" customHeight="1" x14ac:dyDescent="0.2">
      <c r="B8" s="67" t="s">
        <v>0</v>
      </c>
      <c r="C8" s="67"/>
      <c r="D8" s="68" t="s">
        <v>1</v>
      </c>
      <c r="E8" s="67" t="s">
        <v>57</v>
      </c>
      <c r="F8" s="67"/>
      <c r="G8" s="67"/>
      <c r="H8" s="69" t="s">
        <v>126</v>
      </c>
      <c r="I8" s="72" t="s">
        <v>128</v>
      </c>
      <c r="J8" s="73"/>
      <c r="K8" s="73"/>
      <c r="L8" s="74"/>
      <c r="M8" s="11"/>
      <c r="N8" s="72" t="s">
        <v>129</v>
      </c>
      <c r="O8" s="73"/>
      <c r="P8" s="73"/>
      <c r="Q8" s="74"/>
      <c r="R8" s="11"/>
    </row>
    <row r="9" spans="1:21" ht="18" customHeight="1" x14ac:dyDescent="0.2">
      <c r="B9" s="67"/>
      <c r="C9" s="67"/>
      <c r="D9" s="68"/>
      <c r="E9" s="46" t="s">
        <v>58</v>
      </c>
      <c r="F9" s="46" t="s">
        <v>59</v>
      </c>
      <c r="G9" s="67" t="s">
        <v>2</v>
      </c>
      <c r="H9" s="70"/>
      <c r="I9" s="75"/>
      <c r="J9" s="76"/>
      <c r="K9" s="76"/>
      <c r="L9" s="77"/>
      <c r="M9" s="11"/>
      <c r="N9" s="75"/>
      <c r="O9" s="76"/>
      <c r="P9" s="76"/>
      <c r="Q9" s="77"/>
      <c r="R9" s="11"/>
    </row>
    <row r="10" spans="1:21" ht="30.75" customHeight="1" x14ac:dyDescent="0.2">
      <c r="B10" s="67"/>
      <c r="C10" s="67"/>
      <c r="D10" s="68"/>
      <c r="E10" s="46" t="s">
        <v>60</v>
      </c>
      <c r="F10" s="46" t="s">
        <v>61</v>
      </c>
      <c r="G10" s="67"/>
      <c r="H10" s="71"/>
      <c r="I10" s="46" t="s">
        <v>66</v>
      </c>
      <c r="J10" s="46" t="s">
        <v>62</v>
      </c>
      <c r="K10" s="46" t="s">
        <v>63</v>
      </c>
      <c r="L10" s="46" t="s">
        <v>64</v>
      </c>
      <c r="M10" s="46" t="s">
        <v>65</v>
      </c>
      <c r="N10" s="46" t="s">
        <v>66</v>
      </c>
      <c r="O10" s="46" t="s">
        <v>62</v>
      </c>
      <c r="P10" s="46" t="s">
        <v>63</v>
      </c>
      <c r="Q10" s="46" t="s">
        <v>64</v>
      </c>
      <c r="R10" s="12" t="s">
        <v>65</v>
      </c>
    </row>
    <row r="11" spans="1:21" ht="26.25" hidden="1" customHeight="1" x14ac:dyDescent="0.2">
      <c r="B11" s="67">
        <v>1</v>
      </c>
      <c r="C11" s="67"/>
      <c r="D11" s="47">
        <v>2</v>
      </c>
      <c r="E11" s="46">
        <v>3</v>
      </c>
      <c r="F11" s="46">
        <v>4</v>
      </c>
      <c r="G11" s="46" t="s">
        <v>67</v>
      </c>
      <c r="H11" s="13" t="s">
        <v>68</v>
      </c>
      <c r="I11" s="46">
        <v>7</v>
      </c>
      <c r="J11" s="46">
        <v>8</v>
      </c>
      <c r="K11" s="46">
        <v>9</v>
      </c>
      <c r="L11" s="46">
        <v>10</v>
      </c>
      <c r="M11" s="46" t="s">
        <v>69</v>
      </c>
      <c r="N11" s="46">
        <v>12</v>
      </c>
      <c r="O11" s="46">
        <v>13</v>
      </c>
      <c r="P11" s="46">
        <v>14</v>
      </c>
      <c r="Q11" s="46">
        <v>15</v>
      </c>
      <c r="R11" s="12" t="s">
        <v>70</v>
      </c>
    </row>
    <row r="12" spans="1:21" s="16" customFormat="1" ht="18" customHeight="1" thickBot="1" x14ac:dyDescent="0.4">
      <c r="B12" s="79" t="s">
        <v>71</v>
      </c>
      <c r="C12" s="79"/>
      <c r="D12" s="14"/>
      <c r="E12" s="1">
        <f t="shared" ref="E12:G12" si="0">E13+E50+E75+E82</f>
        <v>45629.414829999994</v>
      </c>
      <c r="F12" s="1">
        <f t="shared" si="0"/>
        <v>14007.841059999999</v>
      </c>
      <c r="G12" s="1">
        <f t="shared" si="0"/>
        <v>59637.25589</v>
      </c>
      <c r="H12" s="43">
        <f>M12+R12</f>
        <v>53901.989058171741</v>
      </c>
      <c r="I12" s="1">
        <f>I13+I50+I75+I82</f>
        <v>12584.123333333333</v>
      </c>
      <c r="J12" s="1">
        <f>J13+J50+J75+J82</f>
        <v>15805.023333333334</v>
      </c>
      <c r="K12" s="1">
        <f>K13+K50+K75+K82</f>
        <v>11676.443333333333</v>
      </c>
      <c r="L12" s="1">
        <f>L13+L50+L75+L82</f>
        <v>13716.399058171744</v>
      </c>
      <c r="M12" s="1">
        <f t="shared" ref="M12:M17" si="1">SUM(I12:L12)</f>
        <v>53781.989058171741</v>
      </c>
      <c r="N12" s="1">
        <f>N13+N50+N75+N82</f>
        <v>0</v>
      </c>
      <c r="O12" s="1">
        <f>O13+O50+O75+O82</f>
        <v>0</v>
      </c>
      <c r="P12" s="1">
        <f>P13+P50+P75+P82</f>
        <v>0</v>
      </c>
      <c r="Q12" s="1">
        <f>Q13+Q50+Q75+Q82</f>
        <v>120</v>
      </c>
      <c r="R12" s="1">
        <f>SUM(N12:Q12)</f>
        <v>120</v>
      </c>
      <c r="T12" s="17"/>
    </row>
    <row r="13" spans="1:21" s="16" customFormat="1" ht="39.75" customHeight="1" thickTop="1" x14ac:dyDescent="0.25">
      <c r="B13" s="79" t="s">
        <v>3</v>
      </c>
      <c r="C13" s="79"/>
      <c r="D13" s="14">
        <v>101101</v>
      </c>
      <c r="E13" s="18">
        <f t="shared" ref="E13:G13" si="2">E14+E23+E34</f>
        <v>42296.241629999997</v>
      </c>
      <c r="F13" s="18">
        <f t="shared" si="2"/>
        <v>12681.834369999999</v>
      </c>
      <c r="G13" s="18">
        <f t="shared" si="2"/>
        <v>54978.076000000001</v>
      </c>
      <c r="H13" s="15">
        <f t="shared" ref="H13:H76" si="3">M13+R13</f>
        <v>51103.989058171741</v>
      </c>
      <c r="I13" s="18">
        <f>I14+I23+I34</f>
        <v>11884.623333333333</v>
      </c>
      <c r="J13" s="18">
        <f>J14+J23+J34</f>
        <v>15105.523333333334</v>
      </c>
      <c r="K13" s="18">
        <f>K14+K23+K34</f>
        <v>10976.943333333333</v>
      </c>
      <c r="L13" s="18">
        <f>L14+L23+L34</f>
        <v>13016.899058171744</v>
      </c>
      <c r="M13" s="18">
        <f t="shared" si="1"/>
        <v>50983.989058171741</v>
      </c>
      <c r="N13" s="18">
        <f>N14+N23+N34</f>
        <v>0</v>
      </c>
      <c r="O13" s="18">
        <f>O14+O23+O34</f>
        <v>0</v>
      </c>
      <c r="P13" s="18">
        <f>P14+P23+P34</f>
        <v>0</v>
      </c>
      <c r="Q13" s="18">
        <f>Q14+Q23+Q34</f>
        <v>120</v>
      </c>
      <c r="R13" s="18">
        <f>SUM(N13:Q13)</f>
        <v>120</v>
      </c>
      <c r="S13" s="19"/>
      <c r="T13" s="17"/>
    </row>
    <row r="14" spans="1:21" s="16" customFormat="1" ht="23.25" customHeight="1" x14ac:dyDescent="0.25">
      <c r="B14" s="80" t="s">
        <v>31</v>
      </c>
      <c r="C14" s="80"/>
      <c r="D14" s="14">
        <v>100000000000000</v>
      </c>
      <c r="E14" s="3">
        <f t="shared" ref="E14:G14" si="4">E15+E18+E21</f>
        <v>8327.3475399999988</v>
      </c>
      <c r="F14" s="3">
        <f t="shared" si="4"/>
        <v>967.6284599999999</v>
      </c>
      <c r="G14" s="3">
        <f t="shared" si="4"/>
        <v>9294.9759999999987</v>
      </c>
      <c r="H14" s="20">
        <f t="shared" si="3"/>
        <v>10475.461468144043</v>
      </c>
      <c r="I14" s="3">
        <f>I15+I18+I21</f>
        <v>2269.4649999999992</v>
      </c>
      <c r="J14" s="3">
        <f>J15+J18+J21</f>
        <v>2885.665</v>
      </c>
      <c r="K14" s="3">
        <f>K15+K18+K21</f>
        <v>2181.5649999999996</v>
      </c>
      <c r="L14" s="3">
        <f>L15+L18+L21</f>
        <v>3018.7664681440447</v>
      </c>
      <c r="M14" s="3">
        <f t="shared" si="1"/>
        <v>10355.461468144043</v>
      </c>
      <c r="N14" s="3">
        <f>N15+N18+N21</f>
        <v>0</v>
      </c>
      <c r="O14" s="3">
        <f>O15+O18+O21</f>
        <v>0</v>
      </c>
      <c r="P14" s="3">
        <f>P15+P18+P21</f>
        <v>0</v>
      </c>
      <c r="Q14" s="3">
        <f>Q15+Q18+Q21</f>
        <v>120</v>
      </c>
      <c r="R14" s="3">
        <f t="shared" ref="R14:R27" si="5">SUM(N14:Q14)</f>
        <v>120</v>
      </c>
      <c r="S14" s="21"/>
      <c r="T14" s="17"/>
    </row>
    <row r="15" spans="1:21" s="16" customFormat="1" ht="24.75" customHeight="1" x14ac:dyDescent="0.25">
      <c r="B15" s="81" t="s">
        <v>32</v>
      </c>
      <c r="C15" s="81"/>
      <c r="D15" s="14">
        <v>100000100001000</v>
      </c>
      <c r="E15" s="3">
        <f t="shared" ref="E15:G15" si="6">E16+E17</f>
        <v>8327.3475399999988</v>
      </c>
      <c r="F15" s="3">
        <f t="shared" si="6"/>
        <v>967.6284599999999</v>
      </c>
      <c r="G15" s="3">
        <f t="shared" si="6"/>
        <v>9294.9759999999987</v>
      </c>
      <c r="H15" s="20">
        <f t="shared" si="3"/>
        <v>10355.461468144043</v>
      </c>
      <c r="I15" s="3">
        <f>I16+I17</f>
        <v>2269.4649999999992</v>
      </c>
      <c r="J15" s="3">
        <f>J16+J17</f>
        <v>2885.665</v>
      </c>
      <c r="K15" s="3">
        <f>K16+K17</f>
        <v>2181.5649999999996</v>
      </c>
      <c r="L15" s="3">
        <f>L16+L17</f>
        <v>3018.7664681440447</v>
      </c>
      <c r="M15" s="3">
        <f t="shared" si="1"/>
        <v>10355.461468144043</v>
      </c>
      <c r="N15" s="3">
        <f>N16+N17</f>
        <v>0</v>
      </c>
      <c r="O15" s="3">
        <f>O16+O17</f>
        <v>0</v>
      </c>
      <c r="P15" s="3">
        <f>P16+P17</f>
        <v>0</v>
      </c>
      <c r="Q15" s="3">
        <f>Q16+Q17</f>
        <v>0</v>
      </c>
      <c r="R15" s="3">
        <f t="shared" si="5"/>
        <v>0</v>
      </c>
      <c r="S15" s="21"/>
      <c r="T15" s="17"/>
    </row>
    <row r="16" spans="1:21" ht="18" customHeight="1" x14ac:dyDescent="0.25">
      <c r="A16" s="10" t="s">
        <v>72</v>
      </c>
      <c r="B16" s="78" t="s">
        <v>12</v>
      </c>
      <c r="C16" s="78"/>
      <c r="D16" s="22"/>
      <c r="E16" s="2">
        <v>6193.4795999999997</v>
      </c>
      <c r="F16" s="44">
        <f t="shared" ref="F16:F70" si="7">G16-E16</f>
        <v>602.49639999999999</v>
      </c>
      <c r="G16" s="2">
        <v>6795.9759999999997</v>
      </c>
      <c r="H16" s="23">
        <f t="shared" si="3"/>
        <v>7810.9999999999991</v>
      </c>
      <c r="I16" s="2">
        <v>1658.2499999999995</v>
      </c>
      <c r="J16" s="2">
        <v>2223.25</v>
      </c>
      <c r="K16" s="2">
        <v>1658.2499999999995</v>
      </c>
      <c r="L16" s="2">
        <v>2271.25</v>
      </c>
      <c r="M16" s="2">
        <f t="shared" si="1"/>
        <v>7810.9999999999991</v>
      </c>
      <c r="N16" s="2"/>
      <c r="O16" s="2"/>
      <c r="P16" s="2"/>
      <c r="Q16" s="2"/>
      <c r="R16" s="2">
        <f t="shared" si="5"/>
        <v>0</v>
      </c>
      <c r="S16" s="21"/>
      <c r="T16" s="17"/>
      <c r="U16" s="24"/>
    </row>
    <row r="17" spans="1:20" ht="18" customHeight="1" x14ac:dyDescent="0.25">
      <c r="A17" s="10" t="s">
        <v>73</v>
      </c>
      <c r="B17" s="78" t="s">
        <v>13</v>
      </c>
      <c r="C17" s="78"/>
      <c r="D17" s="22"/>
      <c r="E17" s="2">
        <v>2133.8679400000001</v>
      </c>
      <c r="F17" s="44">
        <f t="shared" si="7"/>
        <v>365.13205999999991</v>
      </c>
      <c r="G17" s="2">
        <v>2499</v>
      </c>
      <c r="H17" s="23">
        <f t="shared" si="3"/>
        <v>2544.4614681440444</v>
      </c>
      <c r="I17" s="2">
        <v>611.21499999999992</v>
      </c>
      <c r="J17" s="2">
        <v>662.41499999999996</v>
      </c>
      <c r="K17" s="2">
        <v>523.31499999999994</v>
      </c>
      <c r="L17" s="2">
        <v>747.51646814404444</v>
      </c>
      <c r="M17" s="2">
        <f t="shared" si="1"/>
        <v>2544.4614681440444</v>
      </c>
      <c r="N17" s="2"/>
      <c r="O17" s="2"/>
      <c r="P17" s="2"/>
      <c r="Q17" s="2"/>
      <c r="R17" s="2">
        <f t="shared" si="5"/>
        <v>0</v>
      </c>
      <c r="S17" s="21"/>
      <c r="T17" s="17"/>
    </row>
    <row r="18" spans="1:20" s="16" customFormat="1" ht="18" customHeight="1" x14ac:dyDescent="0.25">
      <c r="B18" s="81" t="s">
        <v>33</v>
      </c>
      <c r="C18" s="81"/>
      <c r="D18" s="14">
        <v>100000100002000</v>
      </c>
      <c r="E18" s="3">
        <f t="shared" ref="E18:G18" si="8">E19+E20</f>
        <v>0</v>
      </c>
      <c r="F18" s="3">
        <f t="shared" si="8"/>
        <v>0</v>
      </c>
      <c r="G18" s="3">
        <f t="shared" si="8"/>
        <v>0</v>
      </c>
      <c r="H18" s="20">
        <f t="shared" si="3"/>
        <v>0</v>
      </c>
      <c r="I18" s="3">
        <f>I19+I20</f>
        <v>0</v>
      </c>
      <c r="J18" s="3">
        <f>J19+J20</f>
        <v>0</v>
      </c>
      <c r="K18" s="3">
        <f>K19+K20</f>
        <v>0</v>
      </c>
      <c r="L18" s="3">
        <f>L19+L20</f>
        <v>0</v>
      </c>
      <c r="M18" s="3">
        <f t="shared" ref="M18:M27" si="9">SUM(I18:L18)</f>
        <v>0</v>
      </c>
      <c r="N18" s="3">
        <f>N19+N20</f>
        <v>0</v>
      </c>
      <c r="O18" s="3">
        <f>O19+O20</f>
        <v>0</v>
      </c>
      <c r="P18" s="3">
        <f>P19+P20</f>
        <v>0</v>
      </c>
      <c r="Q18" s="3">
        <f>Q19+Q20</f>
        <v>0</v>
      </c>
      <c r="R18" s="3">
        <f t="shared" si="5"/>
        <v>0</v>
      </c>
      <c r="S18" s="21"/>
      <c r="T18" s="17"/>
    </row>
    <row r="19" spans="1:20" ht="18" customHeight="1" x14ac:dyDescent="0.25">
      <c r="A19" s="10" t="s">
        <v>72</v>
      </c>
      <c r="B19" s="78" t="s">
        <v>12</v>
      </c>
      <c r="C19" s="78"/>
      <c r="D19" s="22"/>
      <c r="E19" s="2"/>
      <c r="F19" s="44">
        <f t="shared" si="7"/>
        <v>0</v>
      </c>
      <c r="G19" s="2"/>
      <c r="H19" s="23">
        <f t="shared" si="3"/>
        <v>0</v>
      </c>
      <c r="I19" s="2"/>
      <c r="J19" s="2"/>
      <c r="K19" s="2"/>
      <c r="L19" s="2"/>
      <c r="M19" s="2">
        <f t="shared" si="9"/>
        <v>0</v>
      </c>
      <c r="N19" s="2"/>
      <c r="O19" s="2"/>
      <c r="P19" s="2"/>
      <c r="Q19" s="2"/>
      <c r="R19" s="2">
        <f t="shared" si="5"/>
        <v>0</v>
      </c>
      <c r="S19" s="21"/>
      <c r="T19" s="17"/>
    </row>
    <row r="20" spans="1:20" ht="18" customHeight="1" x14ac:dyDescent="0.25">
      <c r="A20" s="10" t="s">
        <v>73</v>
      </c>
      <c r="B20" s="78" t="s">
        <v>13</v>
      </c>
      <c r="C20" s="78"/>
      <c r="D20" s="22"/>
      <c r="E20" s="2"/>
      <c r="F20" s="44">
        <f t="shared" si="7"/>
        <v>0</v>
      </c>
      <c r="G20" s="2"/>
      <c r="H20" s="23">
        <f t="shared" si="3"/>
        <v>0</v>
      </c>
      <c r="I20" s="2"/>
      <c r="J20" s="2"/>
      <c r="K20" s="2"/>
      <c r="L20" s="2"/>
      <c r="M20" s="2">
        <f t="shared" si="9"/>
        <v>0</v>
      </c>
      <c r="N20" s="2"/>
      <c r="O20" s="2"/>
      <c r="P20" s="2"/>
      <c r="Q20" s="2"/>
      <c r="R20" s="2">
        <f t="shared" si="5"/>
        <v>0</v>
      </c>
      <c r="S20" s="21"/>
      <c r="T20" s="17"/>
    </row>
    <row r="21" spans="1:20" s="16" customFormat="1" ht="18" customHeight="1" x14ac:dyDescent="0.25">
      <c r="B21" s="81" t="s">
        <v>105</v>
      </c>
      <c r="C21" s="81"/>
      <c r="D21" s="14">
        <v>100000100003000</v>
      </c>
      <c r="E21" s="3">
        <f t="shared" ref="E21:G21" si="10">E22</f>
        <v>0</v>
      </c>
      <c r="F21" s="3">
        <f t="shared" si="10"/>
        <v>0</v>
      </c>
      <c r="G21" s="3">
        <f t="shared" si="10"/>
        <v>0</v>
      </c>
      <c r="H21" s="20">
        <f t="shared" si="3"/>
        <v>120</v>
      </c>
      <c r="I21" s="3">
        <f>I22</f>
        <v>0</v>
      </c>
      <c r="J21" s="3">
        <f>J22</f>
        <v>0</v>
      </c>
      <c r="K21" s="3">
        <f>K22</f>
        <v>0</v>
      </c>
      <c r="L21" s="3">
        <f>L22</f>
        <v>0</v>
      </c>
      <c r="M21" s="3">
        <f t="shared" si="9"/>
        <v>0</v>
      </c>
      <c r="N21" s="3">
        <f>N22</f>
        <v>0</v>
      </c>
      <c r="O21" s="3">
        <f>O22</f>
        <v>0</v>
      </c>
      <c r="P21" s="3">
        <f>P22</f>
        <v>0</v>
      </c>
      <c r="Q21" s="3">
        <f>Q22</f>
        <v>120</v>
      </c>
      <c r="R21" s="3">
        <f t="shared" si="5"/>
        <v>120</v>
      </c>
      <c r="S21" s="21"/>
      <c r="T21" s="17"/>
    </row>
    <row r="22" spans="1:20" ht="18" customHeight="1" x14ac:dyDescent="0.25">
      <c r="A22" s="10" t="s">
        <v>72</v>
      </c>
      <c r="B22" s="78" t="s">
        <v>12</v>
      </c>
      <c r="C22" s="78"/>
      <c r="D22" s="22"/>
      <c r="E22" s="2"/>
      <c r="F22" s="44">
        <f t="shared" si="7"/>
        <v>0</v>
      </c>
      <c r="G22" s="2"/>
      <c r="H22" s="23">
        <f t="shared" si="3"/>
        <v>120</v>
      </c>
      <c r="I22" s="2"/>
      <c r="J22" s="2"/>
      <c r="K22" s="2"/>
      <c r="L22" s="2"/>
      <c r="M22" s="2">
        <f t="shared" si="9"/>
        <v>0</v>
      </c>
      <c r="N22" s="2"/>
      <c r="O22" s="2"/>
      <c r="P22" s="2"/>
      <c r="Q22" s="2">
        <v>120</v>
      </c>
      <c r="R22" s="2">
        <f t="shared" si="5"/>
        <v>120</v>
      </c>
      <c r="S22" s="21"/>
      <c r="T22" s="17"/>
    </row>
    <row r="23" spans="1:20" s="16" customFormat="1" ht="18" customHeight="1" x14ac:dyDescent="0.25">
      <c r="B23" s="80" t="s">
        <v>34</v>
      </c>
      <c r="C23" s="80"/>
      <c r="D23" s="14">
        <v>200000000000000</v>
      </c>
      <c r="E23" s="3">
        <f t="shared" ref="E23:G23" si="11">E24+E28+E31</f>
        <v>1309.6436600000002</v>
      </c>
      <c r="F23" s="3">
        <f t="shared" si="11"/>
        <v>900.35633999999982</v>
      </c>
      <c r="G23" s="3">
        <f t="shared" si="11"/>
        <v>2210</v>
      </c>
      <c r="H23" s="20">
        <f t="shared" si="3"/>
        <v>0</v>
      </c>
      <c r="I23" s="3">
        <f>I24+I28+I31</f>
        <v>0</v>
      </c>
      <c r="J23" s="3">
        <f>J24+J28+J31</f>
        <v>0</v>
      </c>
      <c r="K23" s="3">
        <f>K24+K28+K31</f>
        <v>0</v>
      </c>
      <c r="L23" s="3">
        <f>L24+L28+L31</f>
        <v>0</v>
      </c>
      <c r="M23" s="3">
        <f t="shared" si="9"/>
        <v>0</v>
      </c>
      <c r="N23" s="3">
        <f>N24+N28+N31</f>
        <v>0</v>
      </c>
      <c r="O23" s="3">
        <f>O24+O28+O31</f>
        <v>0</v>
      </c>
      <c r="P23" s="3">
        <f>P24+P28+P31</f>
        <v>0</v>
      </c>
      <c r="Q23" s="3">
        <f>Q24+Q28+Q31</f>
        <v>0</v>
      </c>
      <c r="R23" s="3">
        <f t="shared" si="5"/>
        <v>0</v>
      </c>
      <c r="S23" s="21"/>
      <c r="T23" s="17"/>
    </row>
    <row r="24" spans="1:20" s="16" customFormat="1" ht="27" customHeight="1" x14ac:dyDescent="0.25">
      <c r="B24" s="81" t="s">
        <v>35</v>
      </c>
      <c r="C24" s="81"/>
      <c r="D24" s="14">
        <v>200000100001000</v>
      </c>
      <c r="E24" s="3">
        <f t="shared" ref="E24:G24" si="12">E25+E26+E27</f>
        <v>1309.6436600000002</v>
      </c>
      <c r="F24" s="3">
        <f t="shared" si="12"/>
        <v>900.35633999999982</v>
      </c>
      <c r="G24" s="3">
        <f t="shared" si="12"/>
        <v>2210</v>
      </c>
      <c r="H24" s="20">
        <f t="shared" si="3"/>
        <v>0</v>
      </c>
      <c r="I24" s="3">
        <f>I25+I26+I27</f>
        <v>0</v>
      </c>
      <c r="J24" s="3">
        <f>J25+J26+J27</f>
        <v>0</v>
      </c>
      <c r="K24" s="3">
        <f>K25+K26+K27</f>
        <v>0</v>
      </c>
      <c r="L24" s="3">
        <f>L25+L26+L27</f>
        <v>0</v>
      </c>
      <c r="M24" s="3">
        <f t="shared" si="9"/>
        <v>0</v>
      </c>
      <c r="N24" s="3">
        <f>N25+N26+N27</f>
        <v>0</v>
      </c>
      <c r="O24" s="3">
        <f>O25+O26+O27</f>
        <v>0</v>
      </c>
      <c r="P24" s="3">
        <f>P25+P26+P27</f>
        <v>0</v>
      </c>
      <c r="Q24" s="3">
        <f>Q25+Q26+Q27</f>
        <v>0</v>
      </c>
      <c r="R24" s="3">
        <f t="shared" si="5"/>
        <v>0</v>
      </c>
      <c r="S24" s="21"/>
      <c r="T24" s="17"/>
    </row>
    <row r="25" spans="1:20" ht="18" customHeight="1" x14ac:dyDescent="0.25">
      <c r="A25" s="10" t="s">
        <v>72</v>
      </c>
      <c r="B25" s="78" t="s">
        <v>12</v>
      </c>
      <c r="C25" s="78"/>
      <c r="D25" s="22"/>
      <c r="E25" s="2"/>
      <c r="F25" s="44">
        <f t="shared" si="7"/>
        <v>0</v>
      </c>
      <c r="G25" s="2"/>
      <c r="H25" s="23">
        <f t="shared" si="3"/>
        <v>0</v>
      </c>
      <c r="I25" s="2"/>
      <c r="J25" s="2"/>
      <c r="K25" s="2"/>
      <c r="L25" s="2"/>
      <c r="M25" s="2">
        <f t="shared" si="9"/>
        <v>0</v>
      </c>
      <c r="N25" s="2"/>
      <c r="O25" s="2"/>
      <c r="P25" s="2"/>
      <c r="Q25" s="2"/>
      <c r="R25" s="2">
        <f t="shared" si="5"/>
        <v>0</v>
      </c>
      <c r="S25" s="21"/>
      <c r="T25" s="17"/>
    </row>
    <row r="26" spans="1:20" ht="18" customHeight="1" x14ac:dyDescent="0.25">
      <c r="A26" s="10" t="s">
        <v>73</v>
      </c>
      <c r="B26" s="78" t="s">
        <v>13</v>
      </c>
      <c r="C26" s="78"/>
      <c r="D26" s="22"/>
      <c r="E26" s="2">
        <v>1309.6436600000002</v>
      </c>
      <c r="F26" s="44">
        <f t="shared" si="7"/>
        <v>900.35633999999982</v>
      </c>
      <c r="G26" s="2">
        <v>2210</v>
      </c>
      <c r="H26" s="23">
        <f t="shared" si="3"/>
        <v>0</v>
      </c>
      <c r="I26" s="2"/>
      <c r="J26" s="2"/>
      <c r="K26" s="2"/>
      <c r="L26" s="2"/>
      <c r="M26" s="2">
        <f t="shared" si="9"/>
        <v>0</v>
      </c>
      <c r="N26" s="2"/>
      <c r="O26" s="2"/>
      <c r="P26" s="2"/>
      <c r="Q26" s="2"/>
      <c r="R26" s="2">
        <f t="shared" si="5"/>
        <v>0</v>
      </c>
      <c r="S26" s="21"/>
      <c r="T26" s="17"/>
    </row>
    <row r="27" spans="1:20" ht="18" customHeight="1" x14ac:dyDescent="0.25">
      <c r="A27" s="10" t="s">
        <v>106</v>
      </c>
      <c r="B27" s="78" t="s">
        <v>14</v>
      </c>
      <c r="C27" s="78"/>
      <c r="D27" s="22"/>
      <c r="E27" s="2"/>
      <c r="F27" s="44">
        <f t="shared" si="7"/>
        <v>0</v>
      </c>
      <c r="G27" s="2"/>
      <c r="H27" s="23">
        <f t="shared" si="3"/>
        <v>0</v>
      </c>
      <c r="I27" s="2"/>
      <c r="J27" s="2"/>
      <c r="K27" s="2"/>
      <c r="L27" s="2"/>
      <c r="M27" s="2">
        <f t="shared" si="9"/>
        <v>0</v>
      </c>
      <c r="N27" s="2"/>
      <c r="O27" s="2"/>
      <c r="P27" s="2"/>
      <c r="Q27" s="2"/>
      <c r="R27" s="2">
        <f t="shared" si="5"/>
        <v>0</v>
      </c>
      <c r="S27" s="21"/>
      <c r="T27" s="17"/>
    </row>
    <row r="28" spans="1:20" s="16" customFormat="1" ht="34.5" customHeight="1" x14ac:dyDescent="0.25">
      <c r="B28" s="81" t="s">
        <v>36</v>
      </c>
      <c r="C28" s="81"/>
      <c r="D28" s="14">
        <v>200000100002000</v>
      </c>
      <c r="E28" s="3">
        <f t="shared" ref="E28:G28" si="13">E29+E30</f>
        <v>0</v>
      </c>
      <c r="F28" s="3">
        <f t="shared" si="13"/>
        <v>0</v>
      </c>
      <c r="G28" s="3">
        <f t="shared" si="13"/>
        <v>0</v>
      </c>
      <c r="H28" s="20">
        <f t="shared" si="3"/>
        <v>0</v>
      </c>
      <c r="I28" s="3">
        <f>I29+I30</f>
        <v>0</v>
      </c>
      <c r="J28" s="3">
        <f>J29+J30</f>
        <v>0</v>
      </c>
      <c r="K28" s="3">
        <f>K29+K30</f>
        <v>0</v>
      </c>
      <c r="L28" s="3">
        <f>L29+L30</f>
        <v>0</v>
      </c>
      <c r="M28" s="3">
        <f t="shared" ref="M28:M39" si="14">SUM(I28:L28)</f>
        <v>0</v>
      </c>
      <c r="N28" s="3">
        <f>N29+N30</f>
        <v>0</v>
      </c>
      <c r="O28" s="3">
        <f>O29+O30</f>
        <v>0</v>
      </c>
      <c r="P28" s="3">
        <f>P29+P30</f>
        <v>0</v>
      </c>
      <c r="Q28" s="3">
        <f>Q29+Q30</f>
        <v>0</v>
      </c>
      <c r="R28" s="3">
        <f t="shared" ref="R28:R39" si="15">SUM(N28:Q28)</f>
        <v>0</v>
      </c>
      <c r="S28" s="21"/>
      <c r="T28" s="17"/>
    </row>
    <row r="29" spans="1:20" ht="18" customHeight="1" x14ac:dyDescent="0.25">
      <c r="A29" s="10" t="s">
        <v>72</v>
      </c>
      <c r="B29" s="78" t="s">
        <v>12</v>
      </c>
      <c r="C29" s="78"/>
      <c r="D29" s="22"/>
      <c r="E29" s="2"/>
      <c r="F29" s="2"/>
      <c r="G29" s="2"/>
      <c r="H29" s="23">
        <f t="shared" si="3"/>
        <v>0</v>
      </c>
      <c r="I29" s="2"/>
      <c r="J29" s="2"/>
      <c r="K29" s="2"/>
      <c r="L29" s="2"/>
      <c r="M29" s="2">
        <f t="shared" si="14"/>
        <v>0</v>
      </c>
      <c r="N29" s="2"/>
      <c r="O29" s="2"/>
      <c r="P29" s="2"/>
      <c r="Q29" s="2"/>
      <c r="R29" s="2">
        <f t="shared" si="15"/>
        <v>0</v>
      </c>
      <c r="S29" s="21"/>
      <c r="T29" s="17"/>
    </row>
    <row r="30" spans="1:20" ht="18" customHeight="1" x14ac:dyDescent="0.25">
      <c r="A30" s="10" t="s">
        <v>73</v>
      </c>
      <c r="B30" s="78" t="s">
        <v>13</v>
      </c>
      <c r="C30" s="78"/>
      <c r="D30" s="22"/>
      <c r="E30" s="2"/>
      <c r="F30" s="2"/>
      <c r="G30" s="2"/>
      <c r="H30" s="23">
        <f t="shared" si="3"/>
        <v>0</v>
      </c>
      <c r="I30" s="2"/>
      <c r="J30" s="2"/>
      <c r="K30" s="2"/>
      <c r="L30" s="2"/>
      <c r="M30" s="2">
        <f t="shared" si="14"/>
        <v>0</v>
      </c>
      <c r="N30" s="2"/>
      <c r="O30" s="2"/>
      <c r="P30" s="2"/>
      <c r="Q30" s="2"/>
      <c r="R30" s="2">
        <f t="shared" si="15"/>
        <v>0</v>
      </c>
      <c r="S30" s="21"/>
      <c r="T30" s="17"/>
    </row>
    <row r="31" spans="1:20" s="16" customFormat="1" ht="18" customHeight="1" x14ac:dyDescent="0.25">
      <c r="B31" s="81" t="s">
        <v>37</v>
      </c>
      <c r="C31" s="81"/>
      <c r="D31" s="14">
        <v>200000100003000</v>
      </c>
      <c r="E31" s="3">
        <f t="shared" ref="E31:G31" si="16">E32+E33</f>
        <v>0</v>
      </c>
      <c r="F31" s="3">
        <f t="shared" si="16"/>
        <v>0</v>
      </c>
      <c r="G31" s="3">
        <f t="shared" si="16"/>
        <v>0</v>
      </c>
      <c r="H31" s="20">
        <f t="shared" si="3"/>
        <v>0</v>
      </c>
      <c r="I31" s="3">
        <f>I32+I33</f>
        <v>0</v>
      </c>
      <c r="J31" s="3">
        <f>J32+J33</f>
        <v>0</v>
      </c>
      <c r="K31" s="3">
        <f>K32+K33</f>
        <v>0</v>
      </c>
      <c r="L31" s="3">
        <f>L32+L33</f>
        <v>0</v>
      </c>
      <c r="M31" s="3">
        <f t="shared" si="14"/>
        <v>0</v>
      </c>
      <c r="N31" s="3">
        <f>N32+N33</f>
        <v>0</v>
      </c>
      <c r="O31" s="3">
        <f>O32+O33</f>
        <v>0</v>
      </c>
      <c r="P31" s="3">
        <f>P32+P33</f>
        <v>0</v>
      </c>
      <c r="Q31" s="3">
        <f>Q32+Q33</f>
        <v>0</v>
      </c>
      <c r="R31" s="3">
        <f t="shared" si="15"/>
        <v>0</v>
      </c>
      <c r="S31" s="21"/>
      <c r="T31" s="17"/>
    </row>
    <row r="32" spans="1:20" ht="18" customHeight="1" x14ac:dyDescent="0.25">
      <c r="A32" s="10" t="s">
        <v>72</v>
      </c>
      <c r="B32" s="78" t="s">
        <v>12</v>
      </c>
      <c r="C32" s="78"/>
      <c r="D32" s="22"/>
      <c r="E32" s="2"/>
      <c r="F32" s="44">
        <f t="shared" si="7"/>
        <v>0</v>
      </c>
      <c r="G32" s="2"/>
      <c r="H32" s="23">
        <f t="shared" si="3"/>
        <v>0</v>
      </c>
      <c r="I32" s="2"/>
      <c r="J32" s="2"/>
      <c r="K32" s="2"/>
      <c r="L32" s="2"/>
      <c r="M32" s="2">
        <f t="shared" si="14"/>
        <v>0</v>
      </c>
      <c r="N32" s="2"/>
      <c r="O32" s="2"/>
      <c r="P32" s="2"/>
      <c r="Q32" s="2"/>
      <c r="R32" s="2">
        <f t="shared" si="15"/>
        <v>0</v>
      </c>
      <c r="S32" s="21"/>
      <c r="T32" s="17"/>
    </row>
    <row r="33" spans="1:20" ht="18" customHeight="1" x14ac:dyDescent="0.25">
      <c r="A33" s="10" t="s">
        <v>73</v>
      </c>
      <c r="B33" s="78" t="s">
        <v>13</v>
      </c>
      <c r="C33" s="78"/>
      <c r="D33" s="22"/>
      <c r="E33" s="2"/>
      <c r="F33" s="44">
        <f t="shared" si="7"/>
        <v>0</v>
      </c>
      <c r="G33" s="2"/>
      <c r="H33" s="23">
        <f t="shared" si="3"/>
        <v>0</v>
      </c>
      <c r="I33" s="2"/>
      <c r="J33" s="2"/>
      <c r="K33" s="2"/>
      <c r="L33" s="2"/>
      <c r="M33" s="2">
        <f t="shared" si="14"/>
        <v>0</v>
      </c>
      <c r="N33" s="2"/>
      <c r="O33" s="2"/>
      <c r="P33" s="2"/>
      <c r="Q33" s="2"/>
      <c r="R33" s="2">
        <f t="shared" si="15"/>
        <v>0</v>
      </c>
      <c r="S33" s="21"/>
      <c r="T33" s="17"/>
    </row>
    <row r="34" spans="1:20" s="16" customFormat="1" ht="18" customHeight="1" x14ac:dyDescent="0.25">
      <c r="B34" s="80" t="s">
        <v>38</v>
      </c>
      <c r="C34" s="80"/>
      <c r="D34" s="14">
        <v>300000000000000</v>
      </c>
      <c r="E34" s="3">
        <f t="shared" ref="E34:G34" si="17">E35+E44</f>
        <v>32659.25043</v>
      </c>
      <c r="F34" s="3">
        <f t="shared" si="17"/>
        <v>10813.849569999998</v>
      </c>
      <c r="G34" s="3">
        <f t="shared" si="17"/>
        <v>43473.100000000006</v>
      </c>
      <c r="H34" s="20">
        <f t="shared" si="3"/>
        <v>40628.527590027705</v>
      </c>
      <c r="I34" s="3">
        <f>I35+I44</f>
        <v>9615.1583333333347</v>
      </c>
      <c r="J34" s="3">
        <f>J35+J44</f>
        <v>12219.858333333334</v>
      </c>
      <c r="K34" s="3">
        <f>K35+K44</f>
        <v>8795.378333333334</v>
      </c>
      <c r="L34" s="3">
        <f>L35+L44</f>
        <v>9998.1325900277006</v>
      </c>
      <c r="M34" s="3">
        <f t="shared" si="14"/>
        <v>40628.527590027705</v>
      </c>
      <c r="N34" s="3">
        <f>N35+N44</f>
        <v>0</v>
      </c>
      <c r="O34" s="3">
        <f>O35+O44</f>
        <v>0</v>
      </c>
      <c r="P34" s="3">
        <f>P35+P44</f>
        <v>0</v>
      </c>
      <c r="Q34" s="3">
        <f>Q35+Q44</f>
        <v>0</v>
      </c>
      <c r="R34" s="3">
        <f t="shared" si="15"/>
        <v>0</v>
      </c>
      <c r="S34" s="21"/>
      <c r="T34" s="17"/>
    </row>
    <row r="35" spans="1:20" s="16" customFormat="1" ht="42" customHeight="1" x14ac:dyDescent="0.25">
      <c r="B35" s="83" t="s">
        <v>39</v>
      </c>
      <c r="C35" s="83"/>
      <c r="D35" s="14">
        <v>310000000000000</v>
      </c>
      <c r="E35" s="3">
        <f t="shared" ref="E35:G35" si="18">E36+E40</f>
        <v>14076.179110000001</v>
      </c>
      <c r="F35" s="3">
        <f t="shared" si="18"/>
        <v>3469.2208899999987</v>
      </c>
      <c r="G35" s="3">
        <f t="shared" si="18"/>
        <v>17545.400000000001</v>
      </c>
      <c r="H35" s="20">
        <f t="shared" si="3"/>
        <v>18591.657783933519</v>
      </c>
      <c r="I35" s="3">
        <f>I36+I40</f>
        <v>3998.7833333333342</v>
      </c>
      <c r="J35" s="3">
        <f>J36+J40</f>
        <v>5612.5833333333339</v>
      </c>
      <c r="K35" s="3">
        <f>K36+K40</f>
        <v>4046.3033333333342</v>
      </c>
      <c r="L35" s="3">
        <f>L36+L40</f>
        <v>4933.9877839335177</v>
      </c>
      <c r="M35" s="3">
        <f t="shared" si="14"/>
        <v>18591.657783933519</v>
      </c>
      <c r="N35" s="3">
        <f>N36+N40</f>
        <v>0</v>
      </c>
      <c r="O35" s="3">
        <f>O36+O40</f>
        <v>0</v>
      </c>
      <c r="P35" s="3">
        <f>P36+P40</f>
        <v>0</v>
      </c>
      <c r="Q35" s="3">
        <f>Q36+Q40</f>
        <v>0</v>
      </c>
      <c r="R35" s="3">
        <f t="shared" si="15"/>
        <v>0</v>
      </c>
      <c r="S35" s="21"/>
      <c r="T35" s="17"/>
    </row>
    <row r="36" spans="1:20" s="16" customFormat="1" ht="36.75" customHeight="1" x14ac:dyDescent="0.25">
      <c r="B36" s="81" t="s">
        <v>46</v>
      </c>
      <c r="C36" s="81"/>
      <c r="D36" s="14">
        <v>310100000000000</v>
      </c>
      <c r="E36" s="3">
        <f t="shared" ref="E36:G36" si="19">E37</f>
        <v>13754.342350000001</v>
      </c>
      <c r="F36" s="3">
        <f t="shared" si="19"/>
        <v>3038.0576499999988</v>
      </c>
      <c r="G36" s="3">
        <f t="shared" si="19"/>
        <v>16792.400000000001</v>
      </c>
      <c r="H36" s="20">
        <f t="shared" si="3"/>
        <v>17908.86</v>
      </c>
      <c r="I36" s="3">
        <f>I37</f>
        <v>3867.7000000000007</v>
      </c>
      <c r="J36" s="3">
        <f>J37</f>
        <v>5424.6</v>
      </c>
      <c r="K36" s="3">
        <f>K37</f>
        <v>3828.0200000000009</v>
      </c>
      <c r="L36" s="3">
        <f>L37</f>
        <v>4788.54</v>
      </c>
      <c r="M36" s="3">
        <f t="shared" si="14"/>
        <v>17908.86</v>
      </c>
      <c r="N36" s="3">
        <f>N37</f>
        <v>0</v>
      </c>
      <c r="O36" s="3">
        <f>O37</f>
        <v>0</v>
      </c>
      <c r="P36" s="3">
        <f>P37</f>
        <v>0</v>
      </c>
      <c r="Q36" s="3">
        <f>Q37</f>
        <v>0</v>
      </c>
      <c r="R36" s="3">
        <f t="shared" si="15"/>
        <v>0</v>
      </c>
      <c r="S36" s="21"/>
      <c r="T36" s="17"/>
    </row>
    <row r="37" spans="1:20" ht="24" customHeight="1" x14ac:dyDescent="0.25">
      <c r="B37" s="84" t="s">
        <v>40</v>
      </c>
      <c r="C37" s="84"/>
      <c r="D37" s="22">
        <v>310100100001000</v>
      </c>
      <c r="E37" s="2">
        <f t="shared" ref="E37:G37" si="20">E38+E39</f>
        <v>13754.342350000001</v>
      </c>
      <c r="F37" s="2">
        <f t="shared" si="20"/>
        <v>3038.0576499999988</v>
      </c>
      <c r="G37" s="2">
        <f t="shared" si="20"/>
        <v>16792.400000000001</v>
      </c>
      <c r="H37" s="23">
        <f t="shared" si="3"/>
        <v>17908.86</v>
      </c>
      <c r="I37" s="2">
        <f>I38+I39</f>
        <v>3867.7000000000007</v>
      </c>
      <c r="J37" s="2">
        <f>J38+J39</f>
        <v>5424.6</v>
      </c>
      <c r="K37" s="2">
        <f>K38+K39</f>
        <v>3828.0200000000009</v>
      </c>
      <c r="L37" s="2">
        <f>L38+L39</f>
        <v>4788.54</v>
      </c>
      <c r="M37" s="2">
        <f t="shared" si="14"/>
        <v>17908.86</v>
      </c>
      <c r="N37" s="2">
        <f>N38+N39</f>
        <v>0</v>
      </c>
      <c r="O37" s="2">
        <f>O38+O39</f>
        <v>0</v>
      </c>
      <c r="P37" s="2">
        <f>P38+P39</f>
        <v>0</v>
      </c>
      <c r="Q37" s="2">
        <f>Q38+Q39</f>
        <v>0</v>
      </c>
      <c r="R37" s="2">
        <f t="shared" si="15"/>
        <v>0</v>
      </c>
      <c r="S37" s="21"/>
      <c r="T37" s="17"/>
    </row>
    <row r="38" spans="1:20" ht="18" customHeight="1" x14ac:dyDescent="0.25">
      <c r="A38" s="10" t="s">
        <v>72</v>
      </c>
      <c r="B38" s="78" t="s">
        <v>12</v>
      </c>
      <c r="C38" s="78"/>
      <c r="D38" s="22"/>
      <c r="E38" s="2">
        <v>11310.298420000001</v>
      </c>
      <c r="F38" s="44">
        <f t="shared" si="7"/>
        <v>1688.701579999999</v>
      </c>
      <c r="G38" s="2">
        <v>12999</v>
      </c>
      <c r="H38" s="23">
        <f t="shared" si="3"/>
        <v>15191.000000000002</v>
      </c>
      <c r="I38" s="2">
        <v>3215.2500000000009</v>
      </c>
      <c r="J38" s="2">
        <v>4340.25</v>
      </c>
      <c r="K38" s="2">
        <v>3215.2500000000009</v>
      </c>
      <c r="L38" s="2">
        <v>4420.25</v>
      </c>
      <c r="M38" s="2">
        <f t="shared" si="14"/>
        <v>15191.000000000002</v>
      </c>
      <c r="N38" s="2"/>
      <c r="O38" s="2"/>
      <c r="P38" s="2"/>
      <c r="Q38" s="2"/>
      <c r="R38" s="2">
        <f t="shared" si="15"/>
        <v>0</v>
      </c>
      <c r="S38" s="21"/>
      <c r="T38" s="17"/>
    </row>
    <row r="39" spans="1:20" ht="18" customHeight="1" x14ac:dyDescent="0.25">
      <c r="A39" s="10" t="s">
        <v>73</v>
      </c>
      <c r="B39" s="78" t="s">
        <v>13</v>
      </c>
      <c r="C39" s="78"/>
      <c r="D39" s="22"/>
      <c r="E39" s="2">
        <v>2444.0439300000003</v>
      </c>
      <c r="F39" s="44">
        <f t="shared" si="7"/>
        <v>1349.3560699999998</v>
      </c>
      <c r="G39" s="2">
        <v>3793.4</v>
      </c>
      <c r="H39" s="23">
        <f t="shared" si="3"/>
        <v>2717.8599999999997</v>
      </c>
      <c r="I39" s="2">
        <v>652.45000000000005</v>
      </c>
      <c r="J39" s="2">
        <v>1084.3499999999999</v>
      </c>
      <c r="K39" s="2">
        <v>612.77</v>
      </c>
      <c r="L39" s="2">
        <v>368.28999999999996</v>
      </c>
      <c r="M39" s="2">
        <f t="shared" si="14"/>
        <v>2717.8599999999997</v>
      </c>
      <c r="N39" s="2"/>
      <c r="O39" s="2"/>
      <c r="P39" s="2"/>
      <c r="Q39" s="2"/>
      <c r="R39" s="2">
        <f t="shared" si="15"/>
        <v>0</v>
      </c>
      <c r="S39" s="21"/>
      <c r="T39" s="17"/>
    </row>
    <row r="40" spans="1:20" s="16" customFormat="1" ht="51" customHeight="1" x14ac:dyDescent="0.25">
      <c r="A40" s="10"/>
      <c r="B40" s="81" t="s">
        <v>45</v>
      </c>
      <c r="C40" s="81"/>
      <c r="D40" s="14">
        <v>310200000000000</v>
      </c>
      <c r="E40" s="3">
        <f t="shared" ref="E40:G40" si="21">E41</f>
        <v>321.83676000000003</v>
      </c>
      <c r="F40" s="3">
        <f t="shared" si="21"/>
        <v>431.16323999999997</v>
      </c>
      <c r="G40" s="3">
        <f t="shared" si="21"/>
        <v>753</v>
      </c>
      <c r="H40" s="20">
        <f t="shared" si="3"/>
        <v>682.79778393351785</v>
      </c>
      <c r="I40" s="3">
        <f>I41</f>
        <v>131.08333333333334</v>
      </c>
      <c r="J40" s="3">
        <f>J41</f>
        <v>187.98333333333332</v>
      </c>
      <c r="K40" s="3">
        <f>K41</f>
        <v>218.2833333333333</v>
      </c>
      <c r="L40" s="3">
        <f>L41</f>
        <v>145.447783933518</v>
      </c>
      <c r="M40" s="3">
        <f t="shared" ref="M40:M53" si="22">SUM(I40:L40)</f>
        <v>682.79778393351785</v>
      </c>
      <c r="N40" s="3">
        <f>N41</f>
        <v>0</v>
      </c>
      <c r="O40" s="3">
        <f>O41</f>
        <v>0</v>
      </c>
      <c r="P40" s="3">
        <f>P41</f>
        <v>0</v>
      </c>
      <c r="Q40" s="3">
        <f>Q41</f>
        <v>0</v>
      </c>
      <c r="R40" s="3">
        <f t="shared" ref="R40:R86" si="23">SUM(N40:Q40)</f>
        <v>0</v>
      </c>
      <c r="S40" s="21"/>
      <c r="T40" s="17"/>
    </row>
    <row r="41" spans="1:20" ht="27" customHeight="1" x14ac:dyDescent="0.25">
      <c r="B41" s="84" t="s">
        <v>41</v>
      </c>
      <c r="C41" s="84"/>
      <c r="D41" s="22">
        <v>310200100001000</v>
      </c>
      <c r="E41" s="2">
        <f t="shared" ref="E41:G41" si="24">E42+E43</f>
        <v>321.83676000000003</v>
      </c>
      <c r="F41" s="2">
        <f t="shared" si="24"/>
        <v>431.16323999999997</v>
      </c>
      <c r="G41" s="2">
        <f t="shared" si="24"/>
        <v>753</v>
      </c>
      <c r="H41" s="23">
        <f t="shared" si="3"/>
        <v>682.79778393351785</v>
      </c>
      <c r="I41" s="2">
        <f>I42+I43</f>
        <v>131.08333333333334</v>
      </c>
      <c r="J41" s="2">
        <f>J42+J43</f>
        <v>187.98333333333332</v>
      </c>
      <c r="K41" s="2">
        <f>K42+K43</f>
        <v>218.2833333333333</v>
      </c>
      <c r="L41" s="2">
        <f>L42+L43</f>
        <v>145.447783933518</v>
      </c>
      <c r="M41" s="2">
        <f t="shared" si="22"/>
        <v>682.79778393351785</v>
      </c>
      <c r="N41" s="2">
        <f>N42+N43</f>
        <v>0</v>
      </c>
      <c r="O41" s="2">
        <f>O42+O43</f>
        <v>0</v>
      </c>
      <c r="P41" s="2">
        <f>P42+P43</f>
        <v>0</v>
      </c>
      <c r="Q41" s="2">
        <f>Q42+Q43</f>
        <v>0</v>
      </c>
      <c r="R41" s="2">
        <f t="shared" si="23"/>
        <v>0</v>
      </c>
      <c r="S41" s="21"/>
      <c r="T41" s="17"/>
    </row>
    <row r="42" spans="1:20" ht="18" customHeight="1" x14ac:dyDescent="0.25">
      <c r="A42" s="10" t="s">
        <v>72</v>
      </c>
      <c r="B42" s="78" t="s">
        <v>12</v>
      </c>
      <c r="C42" s="78"/>
      <c r="D42" s="22"/>
      <c r="E42" s="2"/>
      <c r="F42" s="44">
        <f t="shared" si="7"/>
        <v>0</v>
      </c>
      <c r="G42" s="2"/>
      <c r="H42" s="23">
        <f t="shared" si="3"/>
        <v>0</v>
      </c>
      <c r="I42" s="2"/>
      <c r="J42" s="2"/>
      <c r="K42" s="2"/>
      <c r="L42" s="2"/>
      <c r="M42" s="2">
        <f t="shared" si="22"/>
        <v>0</v>
      </c>
      <c r="N42" s="2"/>
      <c r="O42" s="2"/>
      <c r="P42" s="2"/>
      <c r="Q42" s="2"/>
      <c r="R42" s="2">
        <f t="shared" si="23"/>
        <v>0</v>
      </c>
      <c r="S42" s="21"/>
      <c r="T42" s="17"/>
    </row>
    <row r="43" spans="1:20" ht="18" customHeight="1" x14ac:dyDescent="0.25">
      <c r="A43" s="10" t="s">
        <v>73</v>
      </c>
      <c r="B43" s="78" t="s">
        <v>13</v>
      </c>
      <c r="C43" s="78"/>
      <c r="D43" s="22"/>
      <c r="E43" s="2">
        <v>321.83676000000003</v>
      </c>
      <c r="F43" s="44">
        <f t="shared" si="7"/>
        <v>431.16323999999997</v>
      </c>
      <c r="G43" s="2">
        <v>753</v>
      </c>
      <c r="H43" s="23">
        <f t="shared" si="3"/>
        <v>682.79778393351785</v>
      </c>
      <c r="I43" s="2">
        <v>131.08333333333334</v>
      </c>
      <c r="J43" s="2">
        <v>187.98333333333332</v>
      </c>
      <c r="K43" s="2">
        <v>218.2833333333333</v>
      </c>
      <c r="L43" s="2">
        <v>145.447783933518</v>
      </c>
      <c r="M43" s="2">
        <f t="shared" si="22"/>
        <v>682.79778393351785</v>
      </c>
      <c r="N43" s="2"/>
      <c r="O43" s="2"/>
      <c r="P43" s="2"/>
      <c r="Q43" s="2"/>
      <c r="R43" s="2">
        <f t="shared" si="23"/>
        <v>0</v>
      </c>
      <c r="S43" s="21"/>
      <c r="T43" s="17"/>
    </row>
    <row r="44" spans="1:20" s="16" customFormat="1" ht="52.5" customHeight="1" x14ac:dyDescent="0.25">
      <c r="A44" s="10"/>
      <c r="B44" s="83" t="s">
        <v>44</v>
      </c>
      <c r="C44" s="83"/>
      <c r="D44" s="14">
        <v>320000000000000</v>
      </c>
      <c r="E44" s="3">
        <f t="shared" ref="E44:G45" si="25">E45</f>
        <v>18583.071319999999</v>
      </c>
      <c r="F44" s="3">
        <f t="shared" si="25"/>
        <v>7344.6286800000007</v>
      </c>
      <c r="G44" s="3">
        <f t="shared" si="25"/>
        <v>25927.7</v>
      </c>
      <c r="H44" s="20">
        <f t="shared" si="3"/>
        <v>22036.869806094182</v>
      </c>
      <c r="I44" s="3">
        <f>I45</f>
        <v>5616.375</v>
      </c>
      <c r="J44" s="3">
        <f t="shared" ref="J44:L45" si="26">J45</f>
        <v>6607.2749999999996</v>
      </c>
      <c r="K44" s="3">
        <f t="shared" si="26"/>
        <v>4749.0749999999998</v>
      </c>
      <c r="L44" s="3">
        <f t="shared" si="26"/>
        <v>5064.1448060941821</v>
      </c>
      <c r="M44" s="3">
        <f t="shared" si="22"/>
        <v>22036.869806094182</v>
      </c>
      <c r="N44" s="3">
        <f>N45</f>
        <v>0</v>
      </c>
      <c r="O44" s="3">
        <f t="shared" ref="O44:Q45" si="27">O45</f>
        <v>0</v>
      </c>
      <c r="P44" s="3">
        <f t="shared" si="27"/>
        <v>0</v>
      </c>
      <c r="Q44" s="3">
        <f t="shared" si="27"/>
        <v>0</v>
      </c>
      <c r="R44" s="3">
        <f t="shared" si="23"/>
        <v>0</v>
      </c>
      <c r="S44" s="21"/>
      <c r="T44" s="17"/>
    </row>
    <row r="45" spans="1:20" s="16" customFormat="1" ht="37.5" customHeight="1" x14ac:dyDescent="0.25">
      <c r="A45" s="10"/>
      <c r="B45" s="81" t="s">
        <v>42</v>
      </c>
      <c r="C45" s="81"/>
      <c r="D45" s="14">
        <v>320300000000000</v>
      </c>
      <c r="E45" s="3">
        <f t="shared" si="25"/>
        <v>18583.071319999999</v>
      </c>
      <c r="F45" s="3">
        <f t="shared" si="25"/>
        <v>7344.6286800000007</v>
      </c>
      <c r="G45" s="3">
        <f t="shared" si="25"/>
        <v>25927.7</v>
      </c>
      <c r="H45" s="20">
        <f t="shared" si="3"/>
        <v>22036.869806094182</v>
      </c>
      <c r="I45" s="3">
        <f>I46</f>
        <v>5616.375</v>
      </c>
      <c r="J45" s="3">
        <f t="shared" si="26"/>
        <v>6607.2749999999996</v>
      </c>
      <c r="K45" s="3">
        <f t="shared" si="26"/>
        <v>4749.0749999999998</v>
      </c>
      <c r="L45" s="3">
        <f t="shared" si="26"/>
        <v>5064.1448060941821</v>
      </c>
      <c r="M45" s="3">
        <f t="shared" si="22"/>
        <v>22036.869806094182</v>
      </c>
      <c r="N45" s="3">
        <f>N46</f>
        <v>0</v>
      </c>
      <c r="O45" s="3">
        <f t="shared" si="27"/>
        <v>0</v>
      </c>
      <c r="P45" s="3">
        <f t="shared" si="27"/>
        <v>0</v>
      </c>
      <c r="Q45" s="3">
        <f t="shared" si="27"/>
        <v>0</v>
      </c>
      <c r="R45" s="3">
        <f t="shared" si="23"/>
        <v>0</v>
      </c>
      <c r="S45" s="21"/>
      <c r="T45" s="17"/>
    </row>
    <row r="46" spans="1:20" s="16" customFormat="1" ht="31.5" customHeight="1" x14ac:dyDescent="0.25">
      <c r="A46" s="10"/>
      <c r="B46" s="82" t="s">
        <v>43</v>
      </c>
      <c r="C46" s="82"/>
      <c r="D46" s="14">
        <v>320300100001000</v>
      </c>
      <c r="E46" s="3">
        <f t="shared" ref="E46:G46" si="28">E47+E48+E49</f>
        <v>18583.071319999999</v>
      </c>
      <c r="F46" s="3">
        <f t="shared" si="28"/>
        <v>7344.6286800000007</v>
      </c>
      <c r="G46" s="3">
        <f t="shared" si="28"/>
        <v>25927.7</v>
      </c>
      <c r="H46" s="20">
        <f t="shared" si="3"/>
        <v>22036.869806094182</v>
      </c>
      <c r="I46" s="3">
        <f>I47+I48+I49</f>
        <v>5616.375</v>
      </c>
      <c r="J46" s="3">
        <f>J47+J48+J49</f>
        <v>6607.2749999999996</v>
      </c>
      <c r="K46" s="3">
        <f>K47+K48+K49</f>
        <v>4749.0749999999998</v>
      </c>
      <c r="L46" s="3">
        <f>L47+L48+L49</f>
        <v>5064.1448060941821</v>
      </c>
      <c r="M46" s="3">
        <f t="shared" si="22"/>
        <v>22036.869806094182</v>
      </c>
      <c r="N46" s="3">
        <f>N47+N48+N49</f>
        <v>0</v>
      </c>
      <c r="O46" s="3">
        <f>O47+O48+O49</f>
        <v>0</v>
      </c>
      <c r="P46" s="3">
        <f>P47+P48+P49</f>
        <v>0</v>
      </c>
      <c r="Q46" s="3">
        <f>Q47+Q48+Q49</f>
        <v>0</v>
      </c>
      <c r="R46" s="3">
        <f t="shared" si="23"/>
        <v>0</v>
      </c>
      <c r="S46" s="21"/>
      <c r="T46" s="17"/>
    </row>
    <row r="47" spans="1:20" ht="18" customHeight="1" x14ac:dyDescent="0.25">
      <c r="A47" s="10" t="s">
        <v>72</v>
      </c>
      <c r="B47" s="78" t="s">
        <v>12</v>
      </c>
      <c r="C47" s="78"/>
      <c r="D47" s="22"/>
      <c r="E47" s="2">
        <v>4331.9253799999997</v>
      </c>
      <c r="F47" s="44">
        <f t="shared" si="7"/>
        <v>3067.0746200000003</v>
      </c>
      <c r="G47" s="2">
        <v>7399</v>
      </c>
      <c r="H47" s="23">
        <f t="shared" si="3"/>
        <v>6799</v>
      </c>
      <c r="I47" s="2">
        <v>1441.25</v>
      </c>
      <c r="J47" s="2">
        <v>1940.2499999999998</v>
      </c>
      <c r="K47" s="2">
        <v>1441.25</v>
      </c>
      <c r="L47" s="2">
        <v>1976.2499999999998</v>
      </c>
      <c r="M47" s="2">
        <f t="shared" si="22"/>
        <v>6799</v>
      </c>
      <c r="N47" s="2"/>
      <c r="O47" s="2"/>
      <c r="P47" s="2"/>
      <c r="Q47" s="2"/>
      <c r="R47" s="2">
        <f t="shared" si="23"/>
        <v>0</v>
      </c>
      <c r="S47" s="21"/>
      <c r="T47" s="17"/>
    </row>
    <row r="48" spans="1:20" ht="18" customHeight="1" x14ac:dyDescent="0.25">
      <c r="A48" s="10" t="s">
        <v>73</v>
      </c>
      <c r="B48" s="78" t="s">
        <v>13</v>
      </c>
      <c r="C48" s="78"/>
      <c r="D48" s="22"/>
      <c r="E48" s="2">
        <v>14251.14594</v>
      </c>
      <c r="F48" s="44">
        <f t="shared" si="7"/>
        <v>4277.5540600000004</v>
      </c>
      <c r="G48" s="2">
        <v>18528.7</v>
      </c>
      <c r="H48" s="23">
        <f t="shared" si="3"/>
        <v>15237.869806094181</v>
      </c>
      <c r="I48" s="2">
        <v>4175.125</v>
      </c>
      <c r="J48" s="2">
        <v>4667.0249999999996</v>
      </c>
      <c r="K48" s="2">
        <v>3307.8249999999998</v>
      </c>
      <c r="L48" s="2">
        <v>3087.8948060941821</v>
      </c>
      <c r="M48" s="2">
        <f t="shared" si="22"/>
        <v>15237.869806094181</v>
      </c>
      <c r="N48" s="2"/>
      <c r="O48" s="2"/>
      <c r="P48" s="2"/>
      <c r="Q48" s="2"/>
      <c r="R48" s="2">
        <f t="shared" si="23"/>
        <v>0</v>
      </c>
      <c r="S48" s="21"/>
      <c r="T48" s="17"/>
    </row>
    <row r="49" spans="1:20" ht="18" customHeight="1" x14ac:dyDescent="0.25">
      <c r="A49" s="10" t="s">
        <v>106</v>
      </c>
      <c r="B49" s="78" t="s">
        <v>14</v>
      </c>
      <c r="C49" s="78"/>
      <c r="D49" s="22"/>
      <c r="E49" s="2"/>
      <c r="F49" s="44">
        <f t="shared" si="7"/>
        <v>0</v>
      </c>
      <c r="G49" s="2"/>
      <c r="H49" s="23">
        <f t="shared" si="3"/>
        <v>0</v>
      </c>
      <c r="I49" s="2"/>
      <c r="J49" s="2"/>
      <c r="K49" s="2"/>
      <c r="L49" s="2"/>
      <c r="M49" s="2">
        <f t="shared" si="22"/>
        <v>0</v>
      </c>
      <c r="N49" s="2"/>
      <c r="O49" s="2"/>
      <c r="P49" s="2"/>
      <c r="Q49" s="2"/>
      <c r="R49" s="2">
        <f t="shared" si="23"/>
        <v>0</v>
      </c>
      <c r="S49" s="21"/>
      <c r="T49" s="17"/>
    </row>
    <row r="50" spans="1:20" s="16" customFormat="1" ht="18" customHeight="1" x14ac:dyDescent="0.25">
      <c r="B50" s="79" t="s">
        <v>4</v>
      </c>
      <c r="C50" s="79"/>
      <c r="D50" s="14">
        <v>104102</v>
      </c>
      <c r="E50" s="3">
        <f t="shared" ref="E50:G50" si="29">E51+E56+E63</f>
        <v>2179.6909600000004</v>
      </c>
      <c r="F50" s="3">
        <f t="shared" si="29"/>
        <v>372.85603999999978</v>
      </c>
      <c r="G50" s="3">
        <f t="shared" si="29"/>
        <v>2552.547</v>
      </c>
      <c r="H50" s="20">
        <f t="shared" si="3"/>
        <v>2798</v>
      </c>
      <c r="I50" s="3">
        <f>I51+I56+I63</f>
        <v>699.5</v>
      </c>
      <c r="J50" s="3">
        <f>J51+J56+J63</f>
        <v>699.5</v>
      </c>
      <c r="K50" s="3">
        <f>K51+K56+K63</f>
        <v>699.5</v>
      </c>
      <c r="L50" s="3">
        <f>L51+L56+L63</f>
        <v>699.5</v>
      </c>
      <c r="M50" s="3">
        <f t="shared" si="22"/>
        <v>2798</v>
      </c>
      <c r="N50" s="3">
        <f>N51+N56+N63</f>
        <v>0</v>
      </c>
      <c r="O50" s="3">
        <f>O51+O56+O63</f>
        <v>0</v>
      </c>
      <c r="P50" s="3">
        <f>P51+P56+P63</f>
        <v>0</v>
      </c>
      <c r="Q50" s="3">
        <f>Q51+Q56+Q63</f>
        <v>0</v>
      </c>
      <c r="R50" s="3">
        <f t="shared" si="23"/>
        <v>0</v>
      </c>
      <c r="S50" s="21"/>
      <c r="T50" s="17"/>
    </row>
    <row r="51" spans="1:20" s="16" customFormat="1" ht="18" customHeight="1" x14ac:dyDescent="0.25">
      <c r="B51" s="80" t="s">
        <v>31</v>
      </c>
      <c r="C51" s="80"/>
      <c r="D51" s="14">
        <v>100000000000000</v>
      </c>
      <c r="E51" s="3">
        <f t="shared" ref="E51:G51" si="30">E52+E54</f>
        <v>610.54700000000003</v>
      </c>
      <c r="F51" s="3">
        <f t="shared" si="30"/>
        <v>0</v>
      </c>
      <c r="G51" s="3">
        <f t="shared" si="30"/>
        <v>610.54700000000003</v>
      </c>
      <c r="H51" s="20">
        <f t="shared" si="3"/>
        <v>710</v>
      </c>
      <c r="I51" s="3">
        <f>I52+I54</f>
        <v>177.5</v>
      </c>
      <c r="J51" s="3">
        <f>J52+J54</f>
        <v>177.5</v>
      </c>
      <c r="K51" s="3">
        <f>K52+K54</f>
        <v>177.5</v>
      </c>
      <c r="L51" s="3">
        <f>L52+L54</f>
        <v>177.5</v>
      </c>
      <c r="M51" s="3">
        <f t="shared" si="22"/>
        <v>710</v>
      </c>
      <c r="N51" s="3">
        <f>N52+N54</f>
        <v>0</v>
      </c>
      <c r="O51" s="3">
        <f>O52+O54</f>
        <v>0</v>
      </c>
      <c r="P51" s="3">
        <f>P52+P54</f>
        <v>0</v>
      </c>
      <c r="Q51" s="3">
        <f>Q52+Q54</f>
        <v>0</v>
      </c>
      <c r="R51" s="3">
        <f t="shared" si="23"/>
        <v>0</v>
      </c>
      <c r="S51" s="21"/>
      <c r="T51" s="17"/>
    </row>
    <row r="52" spans="1:20" s="16" customFormat="1" ht="18" customHeight="1" x14ac:dyDescent="0.25">
      <c r="B52" s="85" t="s">
        <v>32</v>
      </c>
      <c r="C52" s="85"/>
      <c r="D52" s="14">
        <v>100000100001000</v>
      </c>
      <c r="E52" s="3">
        <f t="shared" ref="E52:G52" si="31">E53</f>
        <v>610.54700000000003</v>
      </c>
      <c r="F52" s="3">
        <f t="shared" si="31"/>
        <v>0</v>
      </c>
      <c r="G52" s="3">
        <f t="shared" si="31"/>
        <v>610.54700000000003</v>
      </c>
      <c r="H52" s="20">
        <f t="shared" si="3"/>
        <v>710</v>
      </c>
      <c r="I52" s="3">
        <f>I53</f>
        <v>177.5</v>
      </c>
      <c r="J52" s="3">
        <f>J53</f>
        <v>177.5</v>
      </c>
      <c r="K52" s="3">
        <f>K53</f>
        <v>177.5</v>
      </c>
      <c r="L52" s="3">
        <f>L53</f>
        <v>177.5</v>
      </c>
      <c r="M52" s="3">
        <f t="shared" si="22"/>
        <v>710</v>
      </c>
      <c r="N52" s="3">
        <f>N53</f>
        <v>0</v>
      </c>
      <c r="O52" s="3">
        <f>O53</f>
        <v>0</v>
      </c>
      <c r="P52" s="3">
        <f>P53</f>
        <v>0</v>
      </c>
      <c r="Q52" s="3">
        <f>Q53</f>
        <v>0</v>
      </c>
      <c r="R52" s="3">
        <f t="shared" si="23"/>
        <v>0</v>
      </c>
      <c r="S52" s="21"/>
      <c r="T52" s="17"/>
    </row>
    <row r="53" spans="1:20" ht="18" customHeight="1" x14ac:dyDescent="0.25">
      <c r="B53" s="78" t="s">
        <v>12</v>
      </c>
      <c r="C53" s="78"/>
      <c r="D53" s="22"/>
      <c r="E53" s="2">
        <v>610.54700000000003</v>
      </c>
      <c r="F53" s="44">
        <f t="shared" si="7"/>
        <v>0</v>
      </c>
      <c r="G53" s="2">
        <v>610.54700000000003</v>
      </c>
      <c r="H53" s="23">
        <f t="shared" si="3"/>
        <v>710</v>
      </c>
      <c r="I53" s="2">
        <v>177.5</v>
      </c>
      <c r="J53" s="2">
        <v>177.5</v>
      </c>
      <c r="K53" s="2">
        <v>177.5</v>
      </c>
      <c r="L53" s="2">
        <v>177.5</v>
      </c>
      <c r="M53" s="2">
        <f t="shared" si="22"/>
        <v>710</v>
      </c>
      <c r="N53" s="2"/>
      <c r="O53" s="2"/>
      <c r="P53" s="2"/>
      <c r="Q53" s="2"/>
      <c r="R53" s="2">
        <f t="shared" si="23"/>
        <v>0</v>
      </c>
      <c r="S53" s="21"/>
      <c r="T53" s="17"/>
    </row>
    <row r="54" spans="1:20" ht="18" customHeight="1" x14ac:dyDescent="0.25">
      <c r="B54" s="85" t="s">
        <v>33</v>
      </c>
      <c r="C54" s="85"/>
      <c r="D54" s="22">
        <v>100000100002000</v>
      </c>
      <c r="E54" s="2">
        <f t="shared" ref="E54:G54" si="32">E55</f>
        <v>0</v>
      </c>
      <c r="F54" s="2">
        <f t="shared" si="32"/>
        <v>0</v>
      </c>
      <c r="G54" s="2">
        <f t="shared" si="32"/>
        <v>0</v>
      </c>
      <c r="H54" s="23">
        <f t="shared" si="3"/>
        <v>0</v>
      </c>
      <c r="I54" s="2">
        <f>I55</f>
        <v>0</v>
      </c>
      <c r="J54" s="2">
        <f>J55</f>
        <v>0</v>
      </c>
      <c r="K54" s="2">
        <f>K55</f>
        <v>0</v>
      </c>
      <c r="L54" s="2">
        <f>L55</f>
        <v>0</v>
      </c>
      <c r="M54" s="2">
        <f t="shared" ref="M54:M81" si="33">SUM(I54:L54)</f>
        <v>0</v>
      </c>
      <c r="N54" s="2">
        <f>N55</f>
        <v>0</v>
      </c>
      <c r="O54" s="2">
        <f>O55</f>
        <v>0</v>
      </c>
      <c r="P54" s="2">
        <f>P55</f>
        <v>0</v>
      </c>
      <c r="Q54" s="2">
        <f>Q55</f>
        <v>0</v>
      </c>
      <c r="R54" s="2">
        <f t="shared" si="23"/>
        <v>0</v>
      </c>
      <c r="S54" s="21"/>
      <c r="T54" s="17"/>
    </row>
    <row r="55" spans="1:20" ht="18" customHeight="1" x14ac:dyDescent="0.25">
      <c r="B55" s="78" t="s">
        <v>12</v>
      </c>
      <c r="C55" s="78"/>
      <c r="D55" s="22"/>
      <c r="E55" s="2"/>
      <c r="F55" s="2"/>
      <c r="G55" s="2"/>
      <c r="H55" s="23">
        <f t="shared" si="3"/>
        <v>0</v>
      </c>
      <c r="I55" s="2"/>
      <c r="J55" s="2"/>
      <c r="K55" s="2"/>
      <c r="L55" s="2"/>
      <c r="M55" s="2">
        <f t="shared" si="33"/>
        <v>0</v>
      </c>
      <c r="N55" s="2"/>
      <c r="O55" s="2"/>
      <c r="P55" s="2"/>
      <c r="Q55" s="2"/>
      <c r="R55" s="2">
        <f t="shared" si="23"/>
        <v>0</v>
      </c>
      <c r="S55" s="21"/>
      <c r="T55" s="17"/>
    </row>
    <row r="56" spans="1:20" s="16" customFormat="1" ht="18" customHeight="1" x14ac:dyDescent="0.25">
      <c r="B56" s="80" t="s">
        <v>34</v>
      </c>
      <c r="C56" s="80"/>
      <c r="D56" s="14">
        <v>200000000000000</v>
      </c>
      <c r="E56" s="3">
        <f t="shared" ref="E56:G56" si="34">E57+E59+E61</f>
        <v>0</v>
      </c>
      <c r="F56" s="3">
        <f t="shared" si="34"/>
        <v>0</v>
      </c>
      <c r="G56" s="3">
        <f t="shared" si="34"/>
        <v>0</v>
      </c>
      <c r="H56" s="20">
        <f t="shared" si="3"/>
        <v>0</v>
      </c>
      <c r="I56" s="3">
        <f>I57+I59+I61</f>
        <v>0</v>
      </c>
      <c r="J56" s="3">
        <f>J57+J59+J61</f>
        <v>0</v>
      </c>
      <c r="K56" s="3">
        <f>K57+K59+K61</f>
        <v>0</v>
      </c>
      <c r="L56" s="3">
        <f>L57+L59+L61</f>
        <v>0</v>
      </c>
      <c r="M56" s="3">
        <f t="shared" si="33"/>
        <v>0</v>
      </c>
      <c r="N56" s="3">
        <f>N57+N59+N61</f>
        <v>0</v>
      </c>
      <c r="O56" s="3">
        <f>O57+O59+O61</f>
        <v>0</v>
      </c>
      <c r="P56" s="3">
        <f>P57+P59+P61</f>
        <v>0</v>
      </c>
      <c r="Q56" s="3">
        <f>Q57+Q59+Q61</f>
        <v>0</v>
      </c>
      <c r="R56" s="3">
        <f t="shared" si="23"/>
        <v>0</v>
      </c>
      <c r="S56" s="21"/>
      <c r="T56" s="17"/>
    </row>
    <row r="57" spans="1:20" s="16" customFormat="1" ht="18" customHeight="1" x14ac:dyDescent="0.25">
      <c r="B57" s="81" t="s">
        <v>35</v>
      </c>
      <c r="C57" s="81"/>
      <c r="D57" s="14">
        <v>200000100001000</v>
      </c>
      <c r="E57" s="3">
        <f t="shared" ref="E57:G57" si="35">E58</f>
        <v>0</v>
      </c>
      <c r="F57" s="3">
        <f t="shared" si="35"/>
        <v>0</v>
      </c>
      <c r="G57" s="3">
        <f t="shared" si="35"/>
        <v>0</v>
      </c>
      <c r="H57" s="20">
        <f t="shared" si="3"/>
        <v>0</v>
      </c>
      <c r="I57" s="3">
        <f>I58</f>
        <v>0</v>
      </c>
      <c r="J57" s="3">
        <f>J58</f>
        <v>0</v>
      </c>
      <c r="K57" s="3">
        <f>K58</f>
        <v>0</v>
      </c>
      <c r="L57" s="3">
        <f>L58</f>
        <v>0</v>
      </c>
      <c r="M57" s="3">
        <f t="shared" si="33"/>
        <v>0</v>
      </c>
      <c r="N57" s="3">
        <f>N58</f>
        <v>0</v>
      </c>
      <c r="O57" s="3">
        <f>O58</f>
        <v>0</v>
      </c>
      <c r="P57" s="3">
        <f>P58</f>
        <v>0</v>
      </c>
      <c r="Q57" s="3">
        <f>Q58</f>
        <v>0</v>
      </c>
      <c r="R57" s="3">
        <f t="shared" si="23"/>
        <v>0</v>
      </c>
      <c r="S57" s="21"/>
      <c r="T57" s="17"/>
    </row>
    <row r="58" spans="1:20" ht="18" customHeight="1" x14ac:dyDescent="0.25">
      <c r="B58" s="78" t="s">
        <v>12</v>
      </c>
      <c r="C58" s="78"/>
      <c r="D58" s="22"/>
      <c r="E58" s="2"/>
      <c r="F58" s="2"/>
      <c r="G58" s="2"/>
      <c r="H58" s="23">
        <f t="shared" si="3"/>
        <v>0</v>
      </c>
      <c r="I58" s="2"/>
      <c r="J58" s="2"/>
      <c r="K58" s="2"/>
      <c r="L58" s="2"/>
      <c r="M58" s="2">
        <f t="shared" si="33"/>
        <v>0</v>
      </c>
      <c r="N58" s="2"/>
      <c r="O58" s="2"/>
      <c r="P58" s="2"/>
      <c r="Q58" s="2"/>
      <c r="R58" s="2">
        <f t="shared" si="23"/>
        <v>0</v>
      </c>
      <c r="S58" s="21"/>
      <c r="T58" s="17"/>
    </row>
    <row r="59" spans="1:20" s="16" customFormat="1" ht="33" customHeight="1" x14ac:dyDescent="0.25">
      <c r="B59" s="81" t="s">
        <v>36</v>
      </c>
      <c r="C59" s="81"/>
      <c r="D59" s="14">
        <v>200000100002000</v>
      </c>
      <c r="E59" s="3">
        <f t="shared" ref="E59:G59" si="36">E60</f>
        <v>0</v>
      </c>
      <c r="F59" s="3">
        <f t="shared" si="36"/>
        <v>0</v>
      </c>
      <c r="G59" s="3">
        <f t="shared" si="36"/>
        <v>0</v>
      </c>
      <c r="H59" s="20">
        <f t="shared" si="3"/>
        <v>0</v>
      </c>
      <c r="I59" s="3">
        <f>I60</f>
        <v>0</v>
      </c>
      <c r="J59" s="3">
        <f>J60</f>
        <v>0</v>
      </c>
      <c r="K59" s="3">
        <f>K60</f>
        <v>0</v>
      </c>
      <c r="L59" s="3">
        <f>L60</f>
        <v>0</v>
      </c>
      <c r="M59" s="3">
        <f t="shared" si="33"/>
        <v>0</v>
      </c>
      <c r="N59" s="3">
        <f>N60</f>
        <v>0</v>
      </c>
      <c r="O59" s="3">
        <f>O60</f>
        <v>0</v>
      </c>
      <c r="P59" s="3">
        <f>P60</f>
        <v>0</v>
      </c>
      <c r="Q59" s="3">
        <f>Q60</f>
        <v>0</v>
      </c>
      <c r="R59" s="3">
        <f t="shared" si="23"/>
        <v>0</v>
      </c>
      <c r="S59" s="21"/>
      <c r="T59" s="17"/>
    </row>
    <row r="60" spans="1:20" ht="18" customHeight="1" x14ac:dyDescent="0.25">
      <c r="B60" s="78" t="s">
        <v>12</v>
      </c>
      <c r="C60" s="78"/>
      <c r="D60" s="22"/>
      <c r="E60" s="2"/>
      <c r="F60" s="2"/>
      <c r="G60" s="2"/>
      <c r="H60" s="23">
        <f t="shared" si="3"/>
        <v>0</v>
      </c>
      <c r="I60" s="2"/>
      <c r="J60" s="2"/>
      <c r="K60" s="2"/>
      <c r="L60" s="2"/>
      <c r="M60" s="2">
        <f t="shared" si="33"/>
        <v>0</v>
      </c>
      <c r="N60" s="2"/>
      <c r="O60" s="2"/>
      <c r="P60" s="2"/>
      <c r="Q60" s="2"/>
      <c r="R60" s="2">
        <f t="shared" si="23"/>
        <v>0</v>
      </c>
      <c r="S60" s="21"/>
      <c r="T60" s="17"/>
    </row>
    <row r="61" spans="1:20" s="16" customFormat="1" ht="18" customHeight="1" x14ac:dyDescent="0.25">
      <c r="B61" s="81" t="s">
        <v>37</v>
      </c>
      <c r="C61" s="81"/>
      <c r="D61" s="14">
        <v>200000100003000</v>
      </c>
      <c r="E61" s="3">
        <f t="shared" ref="E61:G61" si="37">E62</f>
        <v>0</v>
      </c>
      <c r="F61" s="3">
        <f t="shared" si="37"/>
        <v>0</v>
      </c>
      <c r="G61" s="3">
        <f t="shared" si="37"/>
        <v>0</v>
      </c>
      <c r="H61" s="20">
        <f t="shared" si="3"/>
        <v>0</v>
      </c>
      <c r="I61" s="3">
        <f>I62</f>
        <v>0</v>
      </c>
      <c r="J61" s="3">
        <f>J62</f>
        <v>0</v>
      </c>
      <c r="K61" s="3">
        <f>K62</f>
        <v>0</v>
      </c>
      <c r="L61" s="3">
        <f>L62</f>
        <v>0</v>
      </c>
      <c r="M61" s="3">
        <f t="shared" si="33"/>
        <v>0</v>
      </c>
      <c r="N61" s="3">
        <f>N62</f>
        <v>0</v>
      </c>
      <c r="O61" s="3">
        <f>O62</f>
        <v>0</v>
      </c>
      <c r="P61" s="3">
        <f>P62</f>
        <v>0</v>
      </c>
      <c r="Q61" s="3">
        <f>Q62</f>
        <v>0</v>
      </c>
      <c r="R61" s="3">
        <f t="shared" si="23"/>
        <v>0</v>
      </c>
      <c r="S61" s="21"/>
      <c r="T61" s="17"/>
    </row>
    <row r="62" spans="1:20" ht="18" customHeight="1" x14ac:dyDescent="0.25">
      <c r="B62" s="78" t="s">
        <v>12</v>
      </c>
      <c r="C62" s="78"/>
      <c r="D62" s="22"/>
      <c r="E62" s="2"/>
      <c r="F62" s="44">
        <f t="shared" si="7"/>
        <v>0</v>
      </c>
      <c r="G62" s="2"/>
      <c r="H62" s="23">
        <f t="shared" si="3"/>
        <v>0</v>
      </c>
      <c r="I62" s="2"/>
      <c r="J62" s="2"/>
      <c r="K62" s="2"/>
      <c r="L62" s="2"/>
      <c r="M62" s="2">
        <f t="shared" si="33"/>
        <v>0</v>
      </c>
      <c r="N62" s="2"/>
      <c r="O62" s="2"/>
      <c r="P62" s="2"/>
      <c r="Q62" s="2"/>
      <c r="R62" s="2">
        <f t="shared" si="23"/>
        <v>0</v>
      </c>
      <c r="S62" s="21"/>
      <c r="T62" s="17"/>
    </row>
    <row r="63" spans="1:20" s="16" customFormat="1" ht="18" customHeight="1" x14ac:dyDescent="0.25">
      <c r="B63" s="80" t="s">
        <v>38</v>
      </c>
      <c r="C63" s="80"/>
      <c r="D63" s="14">
        <v>300000000000000</v>
      </c>
      <c r="E63" s="3">
        <f t="shared" ref="E63:G63" si="38">E64+E71</f>
        <v>1569.1439600000003</v>
      </c>
      <c r="F63" s="3">
        <f t="shared" si="38"/>
        <v>372.85603999999978</v>
      </c>
      <c r="G63" s="3">
        <f t="shared" si="38"/>
        <v>1942</v>
      </c>
      <c r="H63" s="20">
        <f t="shared" si="3"/>
        <v>2088</v>
      </c>
      <c r="I63" s="3">
        <f>I64+I71</f>
        <v>522</v>
      </c>
      <c r="J63" s="3">
        <f>J64+J71</f>
        <v>522</v>
      </c>
      <c r="K63" s="3">
        <f>K64+K71</f>
        <v>522</v>
      </c>
      <c r="L63" s="3">
        <f>L64+L71</f>
        <v>522</v>
      </c>
      <c r="M63" s="3">
        <f t="shared" si="33"/>
        <v>2088</v>
      </c>
      <c r="N63" s="3">
        <f>N64+N71</f>
        <v>0</v>
      </c>
      <c r="O63" s="3">
        <f>O64+O71</f>
        <v>0</v>
      </c>
      <c r="P63" s="3">
        <f>P64+P71</f>
        <v>0</v>
      </c>
      <c r="Q63" s="3">
        <f>Q64+Q71</f>
        <v>0</v>
      </c>
      <c r="R63" s="3">
        <f t="shared" si="23"/>
        <v>0</v>
      </c>
      <c r="S63" s="21"/>
      <c r="T63" s="17"/>
    </row>
    <row r="64" spans="1:20" s="16" customFormat="1" ht="41.25" customHeight="1" x14ac:dyDescent="0.25">
      <c r="B64" s="83" t="s">
        <v>39</v>
      </c>
      <c r="C64" s="83"/>
      <c r="D64" s="14">
        <v>310000000000000</v>
      </c>
      <c r="E64" s="3">
        <f t="shared" ref="E64:G64" si="39">E65+E68</f>
        <v>1093.4838400000001</v>
      </c>
      <c r="F64" s="3">
        <f t="shared" si="39"/>
        <v>150.5161599999999</v>
      </c>
      <c r="G64" s="3">
        <f t="shared" si="39"/>
        <v>1244</v>
      </c>
      <c r="H64" s="20">
        <f t="shared" si="3"/>
        <v>1447</v>
      </c>
      <c r="I64" s="3">
        <f>I65+I68</f>
        <v>361.75</v>
      </c>
      <c r="J64" s="3">
        <f>J65+J68</f>
        <v>361.75</v>
      </c>
      <c r="K64" s="3">
        <f>K65+K68</f>
        <v>361.75</v>
      </c>
      <c r="L64" s="3">
        <f>L65+L68</f>
        <v>361.75</v>
      </c>
      <c r="M64" s="3">
        <f t="shared" si="33"/>
        <v>1447</v>
      </c>
      <c r="N64" s="3">
        <f>N65+N68</f>
        <v>0</v>
      </c>
      <c r="O64" s="3">
        <f>O65+O68</f>
        <v>0</v>
      </c>
      <c r="P64" s="3">
        <f>P65+P68</f>
        <v>0</v>
      </c>
      <c r="Q64" s="3">
        <f>Q65+Q68</f>
        <v>0</v>
      </c>
      <c r="R64" s="3">
        <f t="shared" si="23"/>
        <v>0</v>
      </c>
      <c r="S64" s="21"/>
      <c r="T64" s="17"/>
    </row>
    <row r="65" spans="2:20" s="16" customFormat="1" ht="36" customHeight="1" x14ac:dyDescent="0.25">
      <c r="B65" s="81" t="s">
        <v>46</v>
      </c>
      <c r="C65" s="81"/>
      <c r="D65" s="14">
        <v>310100000000000</v>
      </c>
      <c r="E65" s="3">
        <f t="shared" ref="E65:G66" si="40">E66</f>
        <v>1093.4838400000001</v>
      </c>
      <c r="F65" s="3">
        <f t="shared" si="40"/>
        <v>150.5161599999999</v>
      </c>
      <c r="G65" s="3">
        <f t="shared" si="40"/>
        <v>1244</v>
      </c>
      <c r="H65" s="20">
        <f t="shared" si="3"/>
        <v>1447</v>
      </c>
      <c r="I65" s="3">
        <f>I66</f>
        <v>361.75</v>
      </c>
      <c r="J65" s="3">
        <f t="shared" ref="J65:L66" si="41">J66</f>
        <v>361.75</v>
      </c>
      <c r="K65" s="3">
        <f t="shared" si="41"/>
        <v>361.75</v>
      </c>
      <c r="L65" s="3">
        <f t="shared" si="41"/>
        <v>361.75</v>
      </c>
      <c r="M65" s="3">
        <f t="shared" si="33"/>
        <v>1447</v>
      </c>
      <c r="N65" s="3">
        <f>N66</f>
        <v>0</v>
      </c>
      <c r="O65" s="3">
        <f t="shared" ref="O65:Q66" si="42">O66</f>
        <v>0</v>
      </c>
      <c r="P65" s="3">
        <f t="shared" si="42"/>
        <v>0</v>
      </c>
      <c r="Q65" s="3">
        <f t="shared" si="42"/>
        <v>0</v>
      </c>
      <c r="R65" s="3">
        <f t="shared" si="23"/>
        <v>0</v>
      </c>
      <c r="S65" s="21"/>
      <c r="T65" s="17"/>
    </row>
    <row r="66" spans="2:20" ht="18" customHeight="1" x14ac:dyDescent="0.25">
      <c r="B66" s="84" t="s">
        <v>40</v>
      </c>
      <c r="C66" s="84"/>
      <c r="D66" s="22">
        <v>310100100001000</v>
      </c>
      <c r="E66" s="2">
        <f t="shared" si="40"/>
        <v>1093.4838400000001</v>
      </c>
      <c r="F66" s="2">
        <f t="shared" si="40"/>
        <v>150.5161599999999</v>
      </c>
      <c r="G66" s="2">
        <f t="shared" si="40"/>
        <v>1244</v>
      </c>
      <c r="H66" s="23">
        <f t="shared" si="3"/>
        <v>1447</v>
      </c>
      <c r="I66" s="2">
        <f>I67</f>
        <v>361.75</v>
      </c>
      <c r="J66" s="2">
        <f t="shared" si="41"/>
        <v>361.75</v>
      </c>
      <c r="K66" s="2">
        <f t="shared" si="41"/>
        <v>361.75</v>
      </c>
      <c r="L66" s="2">
        <f t="shared" si="41"/>
        <v>361.75</v>
      </c>
      <c r="M66" s="2">
        <f t="shared" si="33"/>
        <v>1447</v>
      </c>
      <c r="N66" s="2">
        <f>N67</f>
        <v>0</v>
      </c>
      <c r="O66" s="2">
        <f t="shared" si="42"/>
        <v>0</v>
      </c>
      <c r="P66" s="2">
        <f t="shared" si="42"/>
        <v>0</v>
      </c>
      <c r="Q66" s="2">
        <f t="shared" si="42"/>
        <v>0</v>
      </c>
      <c r="R66" s="2">
        <f t="shared" si="23"/>
        <v>0</v>
      </c>
      <c r="S66" s="21"/>
      <c r="T66" s="17"/>
    </row>
    <row r="67" spans="2:20" ht="18" customHeight="1" x14ac:dyDescent="0.25">
      <c r="B67" s="78" t="s">
        <v>12</v>
      </c>
      <c r="C67" s="78"/>
      <c r="D67" s="22"/>
      <c r="E67" s="2">
        <v>1093.4838400000001</v>
      </c>
      <c r="F67" s="44">
        <f t="shared" si="7"/>
        <v>150.5161599999999</v>
      </c>
      <c r="G67" s="2">
        <v>1244</v>
      </c>
      <c r="H67" s="23">
        <f t="shared" si="3"/>
        <v>1447</v>
      </c>
      <c r="I67" s="2">
        <v>361.75</v>
      </c>
      <c r="J67" s="2">
        <v>361.75</v>
      </c>
      <c r="K67" s="2">
        <v>361.75</v>
      </c>
      <c r="L67" s="2">
        <v>361.75</v>
      </c>
      <c r="M67" s="2">
        <f t="shared" si="33"/>
        <v>1447</v>
      </c>
      <c r="N67" s="2"/>
      <c r="O67" s="2"/>
      <c r="P67" s="2"/>
      <c r="Q67" s="2"/>
      <c r="R67" s="2">
        <f t="shared" si="23"/>
        <v>0</v>
      </c>
      <c r="S67" s="21"/>
      <c r="T67" s="17"/>
    </row>
    <row r="68" spans="2:20" s="16" customFormat="1" ht="35.25" customHeight="1" x14ac:dyDescent="0.25">
      <c r="B68" s="81" t="s">
        <v>45</v>
      </c>
      <c r="C68" s="81"/>
      <c r="D68" s="14">
        <v>310200000000000</v>
      </c>
      <c r="E68" s="3">
        <f t="shared" ref="E68:G69" si="43">E69</f>
        <v>0</v>
      </c>
      <c r="F68" s="3">
        <f t="shared" si="43"/>
        <v>0</v>
      </c>
      <c r="G68" s="3">
        <f t="shared" si="43"/>
        <v>0</v>
      </c>
      <c r="H68" s="20">
        <f t="shared" si="3"/>
        <v>0</v>
      </c>
      <c r="I68" s="3">
        <f>I69</f>
        <v>0</v>
      </c>
      <c r="J68" s="3">
        <f t="shared" ref="J68:L69" si="44">J69</f>
        <v>0</v>
      </c>
      <c r="K68" s="3">
        <f t="shared" si="44"/>
        <v>0</v>
      </c>
      <c r="L68" s="3">
        <f t="shared" si="44"/>
        <v>0</v>
      </c>
      <c r="M68" s="3">
        <f t="shared" si="33"/>
        <v>0</v>
      </c>
      <c r="N68" s="3">
        <f>N69</f>
        <v>0</v>
      </c>
      <c r="O68" s="3">
        <f t="shared" ref="O68:Q69" si="45">O69</f>
        <v>0</v>
      </c>
      <c r="P68" s="3">
        <f t="shared" si="45"/>
        <v>0</v>
      </c>
      <c r="Q68" s="3">
        <f t="shared" si="45"/>
        <v>0</v>
      </c>
      <c r="R68" s="3">
        <f t="shared" si="23"/>
        <v>0</v>
      </c>
      <c r="S68" s="21"/>
      <c r="T68" s="17"/>
    </row>
    <row r="69" spans="2:20" ht="18" customHeight="1" x14ac:dyDescent="0.25">
      <c r="B69" s="84" t="s">
        <v>41</v>
      </c>
      <c r="C69" s="84"/>
      <c r="D69" s="22">
        <v>310200100001000</v>
      </c>
      <c r="E69" s="2">
        <f t="shared" si="43"/>
        <v>0</v>
      </c>
      <c r="F69" s="2">
        <f t="shared" si="43"/>
        <v>0</v>
      </c>
      <c r="G69" s="2">
        <f t="shared" si="43"/>
        <v>0</v>
      </c>
      <c r="H69" s="23">
        <f t="shared" si="3"/>
        <v>0</v>
      </c>
      <c r="I69" s="2">
        <f>I70</f>
        <v>0</v>
      </c>
      <c r="J69" s="2">
        <f t="shared" si="44"/>
        <v>0</v>
      </c>
      <c r="K69" s="2">
        <f t="shared" si="44"/>
        <v>0</v>
      </c>
      <c r="L69" s="2">
        <f t="shared" si="44"/>
        <v>0</v>
      </c>
      <c r="M69" s="2">
        <f t="shared" si="33"/>
        <v>0</v>
      </c>
      <c r="N69" s="2">
        <f>N70</f>
        <v>0</v>
      </c>
      <c r="O69" s="2">
        <f t="shared" si="45"/>
        <v>0</v>
      </c>
      <c r="P69" s="2">
        <f t="shared" si="45"/>
        <v>0</v>
      </c>
      <c r="Q69" s="2">
        <f t="shared" si="45"/>
        <v>0</v>
      </c>
      <c r="R69" s="2">
        <f t="shared" si="23"/>
        <v>0</v>
      </c>
      <c r="S69" s="21"/>
      <c r="T69" s="17"/>
    </row>
    <row r="70" spans="2:20" ht="18" customHeight="1" x14ac:dyDescent="0.25">
      <c r="B70" s="78" t="s">
        <v>12</v>
      </c>
      <c r="C70" s="78"/>
      <c r="D70" s="22"/>
      <c r="E70" s="2"/>
      <c r="F70" s="44">
        <f t="shared" si="7"/>
        <v>0</v>
      </c>
      <c r="G70" s="2"/>
      <c r="H70" s="23">
        <f t="shared" si="3"/>
        <v>0</v>
      </c>
      <c r="I70" s="2"/>
      <c r="J70" s="2"/>
      <c r="K70" s="2"/>
      <c r="L70" s="2"/>
      <c r="M70" s="2">
        <f t="shared" si="33"/>
        <v>0</v>
      </c>
      <c r="N70" s="2"/>
      <c r="O70" s="2"/>
      <c r="P70" s="2"/>
      <c r="Q70" s="2"/>
      <c r="R70" s="2">
        <f t="shared" si="23"/>
        <v>0</v>
      </c>
      <c r="S70" s="21"/>
      <c r="T70" s="17"/>
    </row>
    <row r="71" spans="2:20" s="16" customFormat="1" ht="51" customHeight="1" x14ac:dyDescent="0.25">
      <c r="B71" s="83" t="s">
        <v>44</v>
      </c>
      <c r="C71" s="83"/>
      <c r="D71" s="14">
        <v>320000000000000</v>
      </c>
      <c r="E71" s="3">
        <f t="shared" ref="E71:G73" si="46">E72</f>
        <v>475.66012000000012</v>
      </c>
      <c r="F71" s="3">
        <f t="shared" si="46"/>
        <v>222.33987999999988</v>
      </c>
      <c r="G71" s="3">
        <f t="shared" si="46"/>
        <v>698</v>
      </c>
      <c r="H71" s="20">
        <f t="shared" si="3"/>
        <v>641</v>
      </c>
      <c r="I71" s="3">
        <f>I72</f>
        <v>160.25</v>
      </c>
      <c r="J71" s="3">
        <f t="shared" ref="J71:L73" si="47">J72</f>
        <v>160.25</v>
      </c>
      <c r="K71" s="3">
        <f t="shared" si="47"/>
        <v>160.25</v>
      </c>
      <c r="L71" s="3">
        <f t="shared" si="47"/>
        <v>160.25</v>
      </c>
      <c r="M71" s="3">
        <f t="shared" si="33"/>
        <v>641</v>
      </c>
      <c r="N71" s="3">
        <f>N72</f>
        <v>0</v>
      </c>
      <c r="O71" s="3">
        <f t="shared" ref="O71:Q73" si="48">O72</f>
        <v>0</v>
      </c>
      <c r="P71" s="3">
        <f t="shared" si="48"/>
        <v>0</v>
      </c>
      <c r="Q71" s="3">
        <f t="shared" si="48"/>
        <v>0</v>
      </c>
      <c r="R71" s="3">
        <f t="shared" si="23"/>
        <v>0</v>
      </c>
      <c r="S71" s="21"/>
      <c r="T71" s="17"/>
    </row>
    <row r="72" spans="2:20" s="16" customFormat="1" ht="33.75" customHeight="1" x14ac:dyDescent="0.25">
      <c r="B72" s="81" t="s">
        <v>42</v>
      </c>
      <c r="C72" s="81"/>
      <c r="D72" s="14">
        <v>320300000000000</v>
      </c>
      <c r="E72" s="3">
        <f t="shared" si="46"/>
        <v>475.66012000000012</v>
      </c>
      <c r="F72" s="3">
        <f t="shared" si="46"/>
        <v>222.33987999999988</v>
      </c>
      <c r="G72" s="3">
        <f t="shared" si="46"/>
        <v>698</v>
      </c>
      <c r="H72" s="20">
        <f t="shared" si="3"/>
        <v>641</v>
      </c>
      <c r="I72" s="3">
        <f>I73</f>
        <v>160.25</v>
      </c>
      <c r="J72" s="3">
        <f t="shared" si="47"/>
        <v>160.25</v>
      </c>
      <c r="K72" s="3">
        <f t="shared" si="47"/>
        <v>160.25</v>
      </c>
      <c r="L72" s="3">
        <f t="shared" si="47"/>
        <v>160.25</v>
      </c>
      <c r="M72" s="3">
        <f t="shared" si="33"/>
        <v>641</v>
      </c>
      <c r="N72" s="3">
        <f>N73</f>
        <v>0</v>
      </c>
      <c r="O72" s="3">
        <f t="shared" si="48"/>
        <v>0</v>
      </c>
      <c r="P72" s="3">
        <f t="shared" si="48"/>
        <v>0</v>
      </c>
      <c r="Q72" s="3">
        <f t="shared" si="48"/>
        <v>0</v>
      </c>
      <c r="R72" s="3">
        <f t="shared" si="23"/>
        <v>0</v>
      </c>
      <c r="S72" s="21"/>
      <c r="T72" s="17"/>
    </row>
    <row r="73" spans="2:20" s="16" customFormat="1" ht="36" customHeight="1" x14ac:dyDescent="0.25">
      <c r="B73" s="82" t="s">
        <v>43</v>
      </c>
      <c r="C73" s="82"/>
      <c r="D73" s="14">
        <v>320300100001000</v>
      </c>
      <c r="E73" s="3">
        <f t="shared" si="46"/>
        <v>475.66012000000012</v>
      </c>
      <c r="F73" s="3">
        <f t="shared" si="46"/>
        <v>222.33987999999988</v>
      </c>
      <c r="G73" s="3">
        <f t="shared" si="46"/>
        <v>698</v>
      </c>
      <c r="H73" s="20">
        <f t="shared" si="3"/>
        <v>641</v>
      </c>
      <c r="I73" s="3">
        <f>I74</f>
        <v>160.25</v>
      </c>
      <c r="J73" s="3">
        <f t="shared" si="47"/>
        <v>160.25</v>
      </c>
      <c r="K73" s="3">
        <f t="shared" si="47"/>
        <v>160.25</v>
      </c>
      <c r="L73" s="3">
        <f t="shared" si="47"/>
        <v>160.25</v>
      </c>
      <c r="M73" s="3">
        <f t="shared" si="33"/>
        <v>641</v>
      </c>
      <c r="N73" s="3">
        <f>N74</f>
        <v>0</v>
      </c>
      <c r="O73" s="3">
        <f t="shared" si="48"/>
        <v>0</v>
      </c>
      <c r="P73" s="3">
        <f t="shared" si="48"/>
        <v>0</v>
      </c>
      <c r="Q73" s="3">
        <f t="shared" si="48"/>
        <v>0</v>
      </c>
      <c r="R73" s="3">
        <f t="shared" si="23"/>
        <v>0</v>
      </c>
      <c r="S73" s="21"/>
      <c r="T73" s="17"/>
    </row>
    <row r="74" spans="2:20" ht="18" customHeight="1" x14ac:dyDescent="0.25">
      <c r="B74" s="78" t="s">
        <v>12</v>
      </c>
      <c r="C74" s="78"/>
      <c r="D74" s="22"/>
      <c r="E74" s="2">
        <v>475.66012000000012</v>
      </c>
      <c r="F74" s="44">
        <f t="shared" ref="F74" si="49">G74-E74</f>
        <v>222.33987999999988</v>
      </c>
      <c r="G74" s="2">
        <v>698</v>
      </c>
      <c r="H74" s="23">
        <f t="shared" si="3"/>
        <v>641</v>
      </c>
      <c r="I74" s="2">
        <v>160.25</v>
      </c>
      <c r="J74" s="2">
        <v>160.25</v>
      </c>
      <c r="K74" s="2">
        <v>160.25</v>
      </c>
      <c r="L74" s="2">
        <v>160.25</v>
      </c>
      <c r="M74" s="2">
        <f t="shared" si="33"/>
        <v>641</v>
      </c>
      <c r="N74" s="2"/>
      <c r="O74" s="2"/>
      <c r="P74" s="2"/>
      <c r="Q74" s="2"/>
      <c r="R74" s="2">
        <f t="shared" si="23"/>
        <v>0</v>
      </c>
      <c r="S74" s="21"/>
      <c r="T74" s="17"/>
    </row>
    <row r="75" spans="2:20" s="16" customFormat="1" ht="18" customHeight="1" x14ac:dyDescent="0.25">
      <c r="B75" s="79" t="s">
        <v>107</v>
      </c>
      <c r="C75" s="79"/>
      <c r="D75" s="14">
        <v>104338</v>
      </c>
      <c r="E75" s="3">
        <f>E76</f>
        <v>395.62799999999999</v>
      </c>
      <c r="F75" s="3">
        <f t="shared" ref="F75:G78" si="50">F76</f>
        <v>924.37200000000007</v>
      </c>
      <c r="G75" s="3">
        <f t="shared" si="50"/>
        <v>1320</v>
      </c>
      <c r="H75" s="20">
        <f t="shared" si="3"/>
        <v>0</v>
      </c>
      <c r="I75" s="3">
        <f t="shared" ref="I75:L78" si="51">I76</f>
        <v>0</v>
      </c>
      <c r="J75" s="3">
        <f t="shared" si="51"/>
        <v>0</v>
      </c>
      <c r="K75" s="3">
        <f t="shared" si="51"/>
        <v>0</v>
      </c>
      <c r="L75" s="3">
        <f t="shared" si="51"/>
        <v>0</v>
      </c>
      <c r="M75" s="3">
        <f t="shared" si="33"/>
        <v>0</v>
      </c>
      <c r="N75" s="3">
        <f t="shared" ref="N75:Q78" si="52">N76</f>
        <v>0</v>
      </c>
      <c r="O75" s="3">
        <f t="shared" si="52"/>
        <v>0</v>
      </c>
      <c r="P75" s="3">
        <f t="shared" si="52"/>
        <v>0</v>
      </c>
      <c r="Q75" s="3">
        <f t="shared" si="52"/>
        <v>0</v>
      </c>
      <c r="R75" s="3">
        <f t="shared" si="23"/>
        <v>0</v>
      </c>
      <c r="S75" s="21"/>
      <c r="T75" s="17"/>
    </row>
    <row r="76" spans="2:20" s="16" customFormat="1" ht="24" customHeight="1" x14ac:dyDescent="0.25">
      <c r="B76" s="80" t="s">
        <v>38</v>
      </c>
      <c r="C76" s="80"/>
      <c r="D76" s="14">
        <v>300000000000000</v>
      </c>
      <c r="E76" s="3">
        <f>E77</f>
        <v>395.62799999999999</v>
      </c>
      <c r="F76" s="3">
        <f t="shared" si="50"/>
        <v>924.37200000000007</v>
      </c>
      <c r="G76" s="3">
        <f t="shared" si="50"/>
        <v>1320</v>
      </c>
      <c r="H76" s="20">
        <f t="shared" si="3"/>
        <v>0</v>
      </c>
      <c r="I76" s="3">
        <f t="shared" si="51"/>
        <v>0</v>
      </c>
      <c r="J76" s="3">
        <f t="shared" si="51"/>
        <v>0</v>
      </c>
      <c r="K76" s="3">
        <f t="shared" si="51"/>
        <v>0</v>
      </c>
      <c r="L76" s="3">
        <f t="shared" si="51"/>
        <v>0</v>
      </c>
      <c r="M76" s="3">
        <f t="shared" si="33"/>
        <v>0</v>
      </c>
      <c r="N76" s="3">
        <f t="shared" si="52"/>
        <v>0</v>
      </c>
      <c r="O76" s="3">
        <f t="shared" si="52"/>
        <v>0</v>
      </c>
      <c r="P76" s="3">
        <f t="shared" si="52"/>
        <v>0</v>
      </c>
      <c r="Q76" s="3">
        <f t="shared" si="52"/>
        <v>0</v>
      </c>
      <c r="R76" s="3">
        <f t="shared" si="23"/>
        <v>0</v>
      </c>
      <c r="S76" s="21"/>
      <c r="T76" s="17"/>
    </row>
    <row r="77" spans="2:20" s="16" customFormat="1" ht="41.25" customHeight="1" x14ac:dyDescent="0.25">
      <c r="B77" s="83" t="s">
        <v>39</v>
      </c>
      <c r="C77" s="83"/>
      <c r="D77" s="14">
        <v>310000000000000</v>
      </c>
      <c r="E77" s="3">
        <f>E78</f>
        <v>395.62799999999999</v>
      </c>
      <c r="F77" s="3">
        <f t="shared" si="50"/>
        <v>924.37200000000007</v>
      </c>
      <c r="G77" s="3">
        <f t="shared" si="50"/>
        <v>1320</v>
      </c>
      <c r="H77" s="20">
        <f t="shared" ref="H77:H86" si="53">M77+R77</f>
        <v>0</v>
      </c>
      <c r="I77" s="3">
        <f t="shared" si="51"/>
        <v>0</v>
      </c>
      <c r="J77" s="3">
        <f t="shared" si="51"/>
        <v>0</v>
      </c>
      <c r="K77" s="3">
        <f t="shared" si="51"/>
        <v>0</v>
      </c>
      <c r="L77" s="3">
        <f t="shared" si="51"/>
        <v>0</v>
      </c>
      <c r="M77" s="3">
        <f t="shared" si="33"/>
        <v>0</v>
      </c>
      <c r="N77" s="3">
        <f t="shared" si="52"/>
        <v>0</v>
      </c>
      <c r="O77" s="3">
        <f t="shared" si="52"/>
        <v>0</v>
      </c>
      <c r="P77" s="3">
        <f t="shared" si="52"/>
        <v>0</v>
      </c>
      <c r="Q77" s="3">
        <f t="shared" si="52"/>
        <v>0</v>
      </c>
      <c r="R77" s="3">
        <f t="shared" si="23"/>
        <v>0</v>
      </c>
      <c r="S77" s="21"/>
      <c r="T77" s="17"/>
    </row>
    <row r="78" spans="2:20" s="16" customFormat="1" ht="51" customHeight="1" x14ac:dyDescent="0.25">
      <c r="B78" s="81" t="s">
        <v>45</v>
      </c>
      <c r="C78" s="81"/>
      <c r="D78" s="14">
        <v>310200000000000</v>
      </c>
      <c r="E78" s="3">
        <f>E79</f>
        <v>395.62799999999999</v>
      </c>
      <c r="F78" s="3">
        <f t="shared" si="50"/>
        <v>924.37200000000007</v>
      </c>
      <c r="G78" s="3">
        <f t="shared" si="50"/>
        <v>1320</v>
      </c>
      <c r="H78" s="20">
        <f t="shared" si="53"/>
        <v>0</v>
      </c>
      <c r="I78" s="3">
        <f t="shared" si="51"/>
        <v>0</v>
      </c>
      <c r="J78" s="3">
        <f t="shared" si="51"/>
        <v>0</v>
      </c>
      <c r="K78" s="3">
        <f t="shared" si="51"/>
        <v>0</v>
      </c>
      <c r="L78" s="3">
        <f t="shared" si="51"/>
        <v>0</v>
      </c>
      <c r="M78" s="3">
        <f t="shared" si="33"/>
        <v>0</v>
      </c>
      <c r="N78" s="3">
        <f t="shared" si="52"/>
        <v>0</v>
      </c>
      <c r="O78" s="3">
        <f t="shared" si="52"/>
        <v>0</v>
      </c>
      <c r="P78" s="3">
        <f t="shared" si="52"/>
        <v>0</v>
      </c>
      <c r="Q78" s="3">
        <f t="shared" si="52"/>
        <v>0</v>
      </c>
      <c r="R78" s="3">
        <f t="shared" si="23"/>
        <v>0</v>
      </c>
      <c r="S78" s="21"/>
      <c r="T78" s="17"/>
    </row>
    <row r="79" spans="2:20" ht="18" customHeight="1" x14ac:dyDescent="0.25">
      <c r="B79" s="84" t="s">
        <v>41</v>
      </c>
      <c r="C79" s="84"/>
      <c r="D79" s="22">
        <v>310200100001000</v>
      </c>
      <c r="E79" s="2">
        <f>E80+E81</f>
        <v>395.62799999999999</v>
      </c>
      <c r="F79" s="2">
        <f t="shared" ref="F79:G79" si="54">F80+F81</f>
        <v>924.37200000000007</v>
      </c>
      <c r="G79" s="2">
        <f t="shared" si="54"/>
        <v>1320</v>
      </c>
      <c r="H79" s="23">
        <f t="shared" si="53"/>
        <v>0</v>
      </c>
      <c r="I79" s="2">
        <f t="shared" ref="I79:L79" si="55">I80+I81</f>
        <v>0</v>
      </c>
      <c r="J79" s="2">
        <f t="shared" si="55"/>
        <v>0</v>
      </c>
      <c r="K79" s="2">
        <f t="shared" si="55"/>
        <v>0</v>
      </c>
      <c r="L79" s="2">
        <f t="shared" si="55"/>
        <v>0</v>
      </c>
      <c r="M79" s="2">
        <f t="shared" si="33"/>
        <v>0</v>
      </c>
      <c r="N79" s="2">
        <f t="shared" ref="N79:Q79" si="56">N80+N81</f>
        <v>0</v>
      </c>
      <c r="O79" s="2">
        <f t="shared" si="56"/>
        <v>0</v>
      </c>
      <c r="P79" s="2">
        <f t="shared" si="56"/>
        <v>0</v>
      </c>
      <c r="Q79" s="2">
        <f t="shared" si="56"/>
        <v>0</v>
      </c>
      <c r="R79" s="2">
        <f t="shared" si="23"/>
        <v>0</v>
      </c>
      <c r="S79" s="21"/>
      <c r="T79" s="17"/>
    </row>
    <row r="80" spans="2:20" ht="18" customHeight="1" x14ac:dyDescent="0.25">
      <c r="B80" s="78" t="s">
        <v>13</v>
      </c>
      <c r="C80" s="78"/>
      <c r="D80" s="22"/>
      <c r="E80" s="2">
        <v>395.62799999999999</v>
      </c>
      <c r="F80" s="44">
        <f t="shared" ref="F80:F86" si="57">G80-E80</f>
        <v>924.37200000000007</v>
      </c>
      <c r="G80" s="2">
        <v>1320</v>
      </c>
      <c r="H80" s="23">
        <f t="shared" si="53"/>
        <v>0</v>
      </c>
      <c r="I80" s="2"/>
      <c r="J80" s="2"/>
      <c r="K80" s="2"/>
      <c r="L80" s="2"/>
      <c r="M80" s="2">
        <f t="shared" si="33"/>
        <v>0</v>
      </c>
      <c r="N80" s="2"/>
      <c r="O80" s="2"/>
      <c r="P80" s="2"/>
      <c r="Q80" s="2"/>
      <c r="R80" s="2">
        <f t="shared" si="23"/>
        <v>0</v>
      </c>
      <c r="S80" s="21"/>
      <c r="T80" s="17"/>
    </row>
    <row r="81" spans="2:20" ht="18" customHeight="1" x14ac:dyDescent="0.25">
      <c r="B81" s="78" t="s">
        <v>14</v>
      </c>
      <c r="C81" s="78"/>
      <c r="D81" s="22"/>
      <c r="E81" s="2"/>
      <c r="F81" s="44">
        <f t="shared" si="57"/>
        <v>0</v>
      </c>
      <c r="G81" s="2"/>
      <c r="H81" s="23">
        <f t="shared" si="53"/>
        <v>0</v>
      </c>
      <c r="I81" s="2"/>
      <c r="J81" s="2"/>
      <c r="K81" s="2"/>
      <c r="L81" s="2"/>
      <c r="M81" s="2">
        <f t="shared" si="33"/>
        <v>0</v>
      </c>
      <c r="N81" s="2"/>
      <c r="O81" s="2"/>
      <c r="P81" s="2"/>
      <c r="Q81" s="2"/>
      <c r="R81" s="2">
        <f t="shared" si="23"/>
        <v>0</v>
      </c>
      <c r="S81" s="21"/>
      <c r="T81" s="17"/>
    </row>
    <row r="82" spans="2:20" s="16" customFormat="1" ht="18" customHeight="1" x14ac:dyDescent="0.25">
      <c r="B82" s="79" t="s">
        <v>5</v>
      </c>
      <c r="C82" s="79"/>
      <c r="D82" s="14"/>
      <c r="E82" s="3">
        <f t="shared" ref="E82:G82" si="58">E85+E83</f>
        <v>757.85424</v>
      </c>
      <c r="F82" s="3">
        <f t="shared" si="58"/>
        <v>28.778649999999971</v>
      </c>
      <c r="G82" s="3">
        <f t="shared" si="58"/>
        <v>786.63288999999997</v>
      </c>
      <c r="H82" s="20">
        <f t="shared" si="53"/>
        <v>0</v>
      </c>
      <c r="I82" s="3">
        <f>I85+I83</f>
        <v>0</v>
      </c>
      <c r="J82" s="3">
        <f>J85+J83</f>
        <v>0</v>
      </c>
      <c r="K82" s="3">
        <f>K85+K83</f>
        <v>0</v>
      </c>
      <c r="L82" s="3">
        <f>L85+L83</f>
        <v>0</v>
      </c>
      <c r="M82" s="3">
        <f>SUM(I82:L82)</f>
        <v>0</v>
      </c>
      <c r="N82" s="3">
        <f>N85+N83</f>
        <v>0</v>
      </c>
      <c r="O82" s="3">
        <f>O85+O83</f>
        <v>0</v>
      </c>
      <c r="P82" s="3">
        <f>P85+P83</f>
        <v>0</v>
      </c>
      <c r="Q82" s="3">
        <f>Q85+Q83</f>
        <v>0</v>
      </c>
      <c r="R82" s="3">
        <f t="shared" si="23"/>
        <v>0</v>
      </c>
      <c r="S82" s="21"/>
      <c r="T82" s="17"/>
    </row>
    <row r="83" spans="2:20" s="16" customFormat="1" ht="18" customHeight="1" x14ac:dyDescent="0.25">
      <c r="B83" s="80" t="s">
        <v>161</v>
      </c>
      <c r="C83" s="80"/>
      <c r="D83" s="14"/>
      <c r="E83" s="3">
        <f t="shared" ref="E83:G83" si="59">E84</f>
        <v>757.85424</v>
      </c>
      <c r="F83" s="3">
        <f t="shared" si="59"/>
        <v>28.778649999999971</v>
      </c>
      <c r="G83" s="3">
        <f t="shared" si="59"/>
        <v>786.63288999999997</v>
      </c>
      <c r="H83" s="20">
        <f t="shared" si="53"/>
        <v>0</v>
      </c>
      <c r="I83" s="3">
        <f>I84</f>
        <v>0</v>
      </c>
      <c r="J83" s="3">
        <f>J84</f>
        <v>0</v>
      </c>
      <c r="K83" s="3">
        <f>K84</f>
        <v>0</v>
      </c>
      <c r="L83" s="3">
        <f>L84</f>
        <v>0</v>
      </c>
      <c r="M83" s="3">
        <f>SUM(I83:L83)</f>
        <v>0</v>
      </c>
      <c r="N83" s="3">
        <f>N84</f>
        <v>0</v>
      </c>
      <c r="O83" s="3">
        <f>O84</f>
        <v>0</v>
      </c>
      <c r="P83" s="3">
        <f>P84</f>
        <v>0</v>
      </c>
      <c r="Q83" s="3">
        <f>Q84</f>
        <v>0</v>
      </c>
      <c r="R83" s="3">
        <f t="shared" si="23"/>
        <v>0</v>
      </c>
      <c r="S83" s="21"/>
      <c r="T83" s="17"/>
    </row>
    <row r="84" spans="2:20" ht="18" customHeight="1" x14ac:dyDescent="0.25">
      <c r="B84" s="86" t="s">
        <v>12</v>
      </c>
      <c r="C84" s="87"/>
      <c r="D84" s="22"/>
      <c r="E84" s="2">
        <v>757.85424</v>
      </c>
      <c r="F84" s="44">
        <f t="shared" si="57"/>
        <v>28.778649999999971</v>
      </c>
      <c r="G84" s="2">
        <v>786.63288999999997</v>
      </c>
      <c r="H84" s="23">
        <f t="shared" si="53"/>
        <v>0</v>
      </c>
      <c r="I84" s="2"/>
      <c r="J84" s="2"/>
      <c r="K84" s="2"/>
      <c r="L84" s="2"/>
      <c r="M84" s="2">
        <f>SUM(I84:L84)</f>
        <v>0</v>
      </c>
      <c r="N84" s="2"/>
      <c r="O84" s="2"/>
      <c r="P84" s="2"/>
      <c r="Q84" s="2"/>
      <c r="R84" s="2">
        <f t="shared" si="23"/>
        <v>0</v>
      </c>
      <c r="S84" s="21"/>
    </row>
    <row r="85" spans="2:20" s="16" customFormat="1" ht="18" customHeight="1" x14ac:dyDescent="0.25">
      <c r="B85" s="80" t="s">
        <v>6</v>
      </c>
      <c r="C85" s="80"/>
      <c r="D85" s="14"/>
      <c r="E85" s="3">
        <f t="shared" ref="E85:G85" si="60">E86</f>
        <v>0</v>
      </c>
      <c r="F85" s="3">
        <f t="shared" si="60"/>
        <v>0</v>
      </c>
      <c r="G85" s="3">
        <f t="shared" si="60"/>
        <v>0</v>
      </c>
      <c r="H85" s="23">
        <f t="shared" si="53"/>
        <v>0</v>
      </c>
      <c r="I85" s="3">
        <f>I86</f>
        <v>0</v>
      </c>
      <c r="J85" s="3">
        <f>J86</f>
        <v>0</v>
      </c>
      <c r="K85" s="3">
        <f>K86</f>
        <v>0</v>
      </c>
      <c r="L85" s="3">
        <f>L86</f>
        <v>0</v>
      </c>
      <c r="M85" s="3">
        <f>SUM(I85:L85)</f>
        <v>0</v>
      </c>
      <c r="N85" s="3">
        <f>N86</f>
        <v>0</v>
      </c>
      <c r="O85" s="3">
        <f>O86</f>
        <v>0</v>
      </c>
      <c r="P85" s="3">
        <f>P86</f>
        <v>0</v>
      </c>
      <c r="Q85" s="3">
        <f>Q86</f>
        <v>0</v>
      </c>
      <c r="R85" s="3">
        <f t="shared" si="23"/>
        <v>0</v>
      </c>
      <c r="S85" s="21"/>
      <c r="T85" s="17"/>
    </row>
    <row r="86" spans="2:20" ht="18" customHeight="1" x14ac:dyDescent="0.25">
      <c r="B86" s="86" t="s">
        <v>12</v>
      </c>
      <c r="C86" s="87"/>
      <c r="D86" s="22"/>
      <c r="E86" s="2"/>
      <c r="F86" s="44">
        <f t="shared" si="57"/>
        <v>0</v>
      </c>
      <c r="G86" s="2"/>
      <c r="H86" s="23">
        <f t="shared" si="53"/>
        <v>0</v>
      </c>
      <c r="I86" s="2"/>
      <c r="J86" s="2"/>
      <c r="K86" s="2"/>
      <c r="L86" s="2"/>
      <c r="M86" s="2">
        <f>SUM(I86:L86)</f>
        <v>0</v>
      </c>
      <c r="N86" s="2"/>
      <c r="O86" s="2"/>
      <c r="P86" s="2"/>
      <c r="Q86" s="2"/>
      <c r="R86" s="2">
        <f t="shared" si="23"/>
        <v>0</v>
      </c>
      <c r="S86" s="21"/>
    </row>
    <row r="87" spans="2:20" ht="18" customHeight="1" x14ac:dyDescent="0.2">
      <c r="E87" s="8"/>
      <c r="F87" s="8"/>
      <c r="G87" s="8"/>
      <c r="H87" s="9"/>
      <c r="I87" s="8"/>
      <c r="J87" s="8"/>
      <c r="K87" s="8"/>
      <c r="L87" s="8"/>
      <c r="M87" s="8"/>
      <c r="N87" s="8"/>
      <c r="O87" s="8"/>
      <c r="P87" s="8"/>
      <c r="Q87" s="8"/>
    </row>
    <row r="88" spans="2:20" s="4" customFormat="1" ht="18" customHeight="1" x14ac:dyDescent="0.2">
      <c r="B88" s="25"/>
      <c r="C88" s="25"/>
      <c r="D88" s="26"/>
      <c r="H88" s="27"/>
      <c r="R88" s="7"/>
      <c r="T88" s="7"/>
    </row>
    <row r="89" spans="2:20" s="4" customFormat="1" ht="18" customHeight="1" x14ac:dyDescent="0.2">
      <c r="B89" s="25" t="s">
        <v>8</v>
      </c>
      <c r="G89" s="25" t="s">
        <v>9</v>
      </c>
      <c r="N89" s="26" t="s">
        <v>11</v>
      </c>
      <c r="R89" s="7"/>
      <c r="T89" s="7"/>
    </row>
    <row r="90" spans="2:20" s="4" customFormat="1" ht="18" customHeight="1" x14ac:dyDescent="0.2">
      <c r="B90" s="25"/>
      <c r="G90" s="25"/>
      <c r="N90" s="26"/>
      <c r="R90" s="7"/>
      <c r="T90" s="7"/>
    </row>
    <row r="91" spans="2:20" s="4" customFormat="1" ht="18" customHeight="1" x14ac:dyDescent="0.2">
      <c r="B91" s="25"/>
      <c r="G91" s="25"/>
      <c r="N91" s="26"/>
      <c r="R91" s="7"/>
      <c r="T91" s="7"/>
    </row>
    <row r="92" spans="2:20" s="4" customFormat="1" ht="18" customHeight="1" x14ac:dyDescent="0.2">
      <c r="B92" s="25"/>
      <c r="G92" s="25"/>
      <c r="N92" s="26"/>
      <c r="R92" s="7"/>
      <c r="T92" s="7"/>
    </row>
    <row r="93" spans="2:20" s="5" customFormat="1" ht="18" customHeight="1" x14ac:dyDescent="0.25">
      <c r="B93" s="28"/>
      <c r="G93" s="28"/>
      <c r="N93" s="30"/>
      <c r="R93" s="31"/>
      <c r="T93" s="31"/>
    </row>
    <row r="94" spans="2:20" s="4" customFormat="1" ht="18" customHeight="1" x14ac:dyDescent="0.2">
      <c r="B94" s="25" t="s">
        <v>10</v>
      </c>
      <c r="G94" s="25" t="s">
        <v>163</v>
      </c>
      <c r="N94" s="26" t="s">
        <v>132</v>
      </c>
      <c r="R94" s="7"/>
      <c r="T94" s="7"/>
    </row>
    <row r="95" spans="2:20" s="4" customFormat="1" ht="18" customHeight="1" x14ac:dyDescent="0.2">
      <c r="B95" s="25"/>
      <c r="F95" s="25"/>
      <c r="H95" s="27"/>
      <c r="N95" s="26"/>
      <c r="R95" s="7"/>
      <c r="T95" s="7"/>
    </row>
    <row r="96" spans="2:20" s="4" customFormat="1" ht="18" customHeight="1" x14ac:dyDescent="0.2">
      <c r="B96" s="25"/>
      <c r="C96" s="25"/>
      <c r="D96" s="26"/>
      <c r="H96" s="27"/>
      <c r="R96" s="7"/>
      <c r="T96" s="7"/>
    </row>
    <row r="97" spans="2:20" s="4" customFormat="1" ht="18" hidden="1" customHeight="1" x14ac:dyDescent="0.2">
      <c r="B97" s="32" t="s">
        <v>108</v>
      </c>
      <c r="C97" s="25"/>
      <c r="D97" s="26"/>
      <c r="H97" s="27"/>
      <c r="R97" s="7"/>
      <c r="T97" s="7"/>
    </row>
    <row r="98" spans="2:20" s="4" customFormat="1" ht="18" hidden="1" customHeight="1" x14ac:dyDescent="0.2">
      <c r="B98" s="32" t="s">
        <v>109</v>
      </c>
      <c r="C98" s="25"/>
      <c r="D98" s="26"/>
      <c r="H98" s="27"/>
      <c r="R98" s="7"/>
      <c r="T98" s="7"/>
    </row>
    <row r="99" spans="2:20" s="4" customFormat="1" ht="18" customHeight="1" x14ac:dyDescent="0.2">
      <c r="B99" s="32"/>
      <c r="C99" s="25"/>
      <c r="D99" s="26"/>
      <c r="H99" s="27"/>
      <c r="R99" s="7"/>
      <c r="T99" s="7"/>
    </row>
    <row r="100" spans="2:20" s="4" customFormat="1" ht="18" hidden="1" customHeight="1" x14ac:dyDescent="0.2">
      <c r="B100" s="32"/>
      <c r="C100" s="25"/>
      <c r="D100" s="26"/>
      <c r="E100" s="42" t="s">
        <v>127</v>
      </c>
      <c r="H100" s="27"/>
      <c r="R100" s="7"/>
      <c r="T100" s="7"/>
    </row>
    <row r="101" spans="2:20" s="4" customFormat="1" ht="18" hidden="1" customHeight="1" x14ac:dyDescent="0.2">
      <c r="B101" s="32"/>
      <c r="C101" s="25"/>
      <c r="D101" s="26"/>
      <c r="H101" s="27"/>
      <c r="R101" s="7"/>
      <c r="T101" s="7"/>
    </row>
    <row r="102" spans="2:20" s="5" customFormat="1" ht="18" hidden="1" customHeight="1" x14ac:dyDescent="0.25">
      <c r="B102" s="33"/>
      <c r="C102" s="28"/>
      <c r="D102" s="30"/>
      <c r="E102" s="28" t="s">
        <v>110</v>
      </c>
      <c r="H102" s="29"/>
      <c r="I102" s="6">
        <f>SUM(I103:I118)</f>
        <v>0</v>
      </c>
      <c r="J102" s="6">
        <f t="shared" ref="J102:R102" si="61">SUM(J103:J118)</f>
        <v>0</v>
      </c>
      <c r="K102" s="6">
        <f t="shared" si="61"/>
        <v>0</v>
      </c>
      <c r="L102" s="6">
        <f t="shared" si="61"/>
        <v>0</v>
      </c>
      <c r="M102" s="6">
        <f t="shared" si="61"/>
        <v>0</v>
      </c>
      <c r="N102" s="6">
        <f t="shared" si="61"/>
        <v>0</v>
      </c>
      <c r="O102" s="6">
        <f t="shared" si="61"/>
        <v>0</v>
      </c>
      <c r="P102" s="6">
        <f t="shared" si="61"/>
        <v>0</v>
      </c>
      <c r="Q102" s="6">
        <f t="shared" si="61"/>
        <v>0</v>
      </c>
      <c r="R102" s="6">
        <f t="shared" si="61"/>
        <v>0</v>
      </c>
      <c r="T102" s="31"/>
    </row>
    <row r="103" spans="2:20" s="4" customFormat="1" ht="18" hidden="1" customHeight="1" x14ac:dyDescent="0.2">
      <c r="B103" s="25"/>
      <c r="C103" s="25"/>
      <c r="D103" s="26"/>
      <c r="E103" s="4" t="s">
        <v>27</v>
      </c>
      <c r="H103" s="27"/>
      <c r="I103" s="7">
        <f t="shared" ref="I103:R112" si="62">SUMIFS(I$13:I$49,$B$13:$B$49,$E103)</f>
        <v>0</v>
      </c>
      <c r="J103" s="7">
        <f t="shared" si="62"/>
        <v>0</v>
      </c>
      <c r="K103" s="7">
        <f t="shared" si="62"/>
        <v>0</v>
      </c>
      <c r="L103" s="7">
        <f t="shared" si="62"/>
        <v>0</v>
      </c>
      <c r="M103" s="7">
        <f t="shared" si="62"/>
        <v>0</v>
      </c>
      <c r="N103" s="7">
        <f t="shared" si="62"/>
        <v>0</v>
      </c>
      <c r="O103" s="7">
        <f t="shared" si="62"/>
        <v>0</v>
      </c>
      <c r="P103" s="7">
        <f t="shared" si="62"/>
        <v>0</v>
      </c>
      <c r="Q103" s="7">
        <f t="shared" si="62"/>
        <v>0</v>
      </c>
      <c r="R103" s="7">
        <f t="shared" si="62"/>
        <v>0</v>
      </c>
      <c r="T103" s="7"/>
    </row>
    <row r="104" spans="2:20" ht="18" hidden="1" customHeight="1" x14ac:dyDescent="0.2">
      <c r="E104" s="10" t="s">
        <v>28</v>
      </c>
      <c r="I104" s="7">
        <f t="shared" si="62"/>
        <v>0</v>
      </c>
      <c r="J104" s="7">
        <f t="shared" si="62"/>
        <v>0</v>
      </c>
      <c r="K104" s="7">
        <f t="shared" si="62"/>
        <v>0</v>
      </c>
      <c r="L104" s="7">
        <f t="shared" si="62"/>
        <v>0</v>
      </c>
      <c r="M104" s="7">
        <f t="shared" si="62"/>
        <v>0</v>
      </c>
      <c r="N104" s="7">
        <f t="shared" si="62"/>
        <v>0</v>
      </c>
      <c r="O104" s="7">
        <f t="shared" si="62"/>
        <v>0</v>
      </c>
      <c r="P104" s="7">
        <f t="shared" si="62"/>
        <v>0</v>
      </c>
      <c r="Q104" s="7">
        <f t="shared" si="62"/>
        <v>0</v>
      </c>
      <c r="R104" s="7">
        <f t="shared" si="62"/>
        <v>0</v>
      </c>
    </row>
    <row r="105" spans="2:20" ht="18" hidden="1" customHeight="1" x14ac:dyDescent="0.2">
      <c r="E105" s="10" t="s">
        <v>15</v>
      </c>
      <c r="I105" s="7">
        <f t="shared" si="62"/>
        <v>0</v>
      </c>
      <c r="J105" s="7">
        <f t="shared" si="62"/>
        <v>0</v>
      </c>
      <c r="K105" s="7">
        <f t="shared" si="62"/>
        <v>0</v>
      </c>
      <c r="L105" s="7">
        <f t="shared" si="62"/>
        <v>0</v>
      </c>
      <c r="M105" s="7">
        <f t="shared" si="62"/>
        <v>0</v>
      </c>
      <c r="N105" s="7">
        <f t="shared" si="62"/>
        <v>0</v>
      </c>
      <c r="O105" s="7">
        <f t="shared" si="62"/>
        <v>0</v>
      </c>
      <c r="P105" s="7">
        <f t="shared" si="62"/>
        <v>0</v>
      </c>
      <c r="Q105" s="7">
        <f t="shared" si="62"/>
        <v>0</v>
      </c>
      <c r="R105" s="7">
        <f t="shared" si="62"/>
        <v>0</v>
      </c>
    </row>
    <row r="106" spans="2:20" ht="18" hidden="1" customHeight="1" x14ac:dyDescent="0.2">
      <c r="E106" s="10" t="s">
        <v>16</v>
      </c>
      <c r="I106" s="7">
        <f t="shared" si="62"/>
        <v>0</v>
      </c>
      <c r="J106" s="7">
        <f t="shared" si="62"/>
        <v>0</v>
      </c>
      <c r="K106" s="7">
        <f t="shared" si="62"/>
        <v>0</v>
      </c>
      <c r="L106" s="7">
        <f t="shared" si="62"/>
        <v>0</v>
      </c>
      <c r="M106" s="7">
        <f t="shared" si="62"/>
        <v>0</v>
      </c>
      <c r="N106" s="7">
        <f t="shared" si="62"/>
        <v>0</v>
      </c>
      <c r="O106" s="7">
        <f t="shared" si="62"/>
        <v>0</v>
      </c>
      <c r="P106" s="7">
        <f t="shared" si="62"/>
        <v>0</v>
      </c>
      <c r="Q106" s="7">
        <f t="shared" si="62"/>
        <v>0</v>
      </c>
      <c r="R106" s="7">
        <f t="shared" si="62"/>
        <v>0</v>
      </c>
    </row>
    <row r="107" spans="2:20" ht="18" hidden="1" customHeight="1" x14ac:dyDescent="0.2">
      <c r="E107" s="10" t="s">
        <v>17</v>
      </c>
      <c r="I107" s="7">
        <f t="shared" si="62"/>
        <v>0</v>
      </c>
      <c r="J107" s="7">
        <f t="shared" si="62"/>
        <v>0</v>
      </c>
      <c r="K107" s="7">
        <f t="shared" si="62"/>
        <v>0</v>
      </c>
      <c r="L107" s="7">
        <f t="shared" si="62"/>
        <v>0</v>
      </c>
      <c r="M107" s="7">
        <f t="shared" si="62"/>
        <v>0</v>
      </c>
      <c r="N107" s="7">
        <f t="shared" si="62"/>
        <v>0</v>
      </c>
      <c r="O107" s="7">
        <f t="shared" si="62"/>
        <v>0</v>
      </c>
      <c r="P107" s="7">
        <f t="shared" si="62"/>
        <v>0</v>
      </c>
      <c r="Q107" s="7">
        <f t="shared" si="62"/>
        <v>0</v>
      </c>
      <c r="R107" s="7">
        <f t="shared" si="62"/>
        <v>0</v>
      </c>
    </row>
    <row r="108" spans="2:20" ht="18" hidden="1" customHeight="1" x14ac:dyDescent="0.2">
      <c r="E108" s="10" t="s">
        <v>18</v>
      </c>
      <c r="I108" s="7">
        <f t="shared" si="62"/>
        <v>0</v>
      </c>
      <c r="J108" s="7">
        <f t="shared" si="62"/>
        <v>0</v>
      </c>
      <c r="K108" s="7">
        <f t="shared" si="62"/>
        <v>0</v>
      </c>
      <c r="L108" s="7">
        <f t="shared" si="62"/>
        <v>0</v>
      </c>
      <c r="M108" s="7">
        <f t="shared" si="62"/>
        <v>0</v>
      </c>
      <c r="N108" s="7">
        <f t="shared" si="62"/>
        <v>0</v>
      </c>
      <c r="O108" s="7">
        <f t="shared" si="62"/>
        <v>0</v>
      </c>
      <c r="P108" s="7">
        <f t="shared" si="62"/>
        <v>0</v>
      </c>
      <c r="Q108" s="7">
        <f t="shared" si="62"/>
        <v>0</v>
      </c>
      <c r="R108" s="7">
        <f t="shared" si="62"/>
        <v>0</v>
      </c>
    </row>
    <row r="109" spans="2:20" ht="18" hidden="1" customHeight="1" x14ac:dyDescent="0.2">
      <c r="E109" s="10" t="s">
        <v>30</v>
      </c>
      <c r="I109" s="7">
        <f t="shared" si="62"/>
        <v>0</v>
      </c>
      <c r="J109" s="7">
        <f t="shared" si="62"/>
        <v>0</v>
      </c>
      <c r="K109" s="7">
        <f t="shared" si="62"/>
        <v>0</v>
      </c>
      <c r="L109" s="7">
        <f t="shared" si="62"/>
        <v>0</v>
      </c>
      <c r="M109" s="7">
        <f t="shared" si="62"/>
        <v>0</v>
      </c>
      <c r="N109" s="7">
        <f t="shared" si="62"/>
        <v>0</v>
      </c>
      <c r="O109" s="7">
        <f t="shared" si="62"/>
        <v>0</v>
      </c>
      <c r="P109" s="7">
        <f t="shared" si="62"/>
        <v>0</v>
      </c>
      <c r="Q109" s="7">
        <f t="shared" si="62"/>
        <v>0</v>
      </c>
      <c r="R109" s="7">
        <f t="shared" si="62"/>
        <v>0</v>
      </c>
    </row>
    <row r="110" spans="2:20" ht="18" hidden="1" customHeight="1" x14ac:dyDescent="0.2">
      <c r="E110" s="10" t="s">
        <v>19</v>
      </c>
      <c r="I110" s="7">
        <f t="shared" si="62"/>
        <v>0</v>
      </c>
      <c r="J110" s="7">
        <f t="shared" si="62"/>
        <v>0</v>
      </c>
      <c r="K110" s="7">
        <f t="shared" si="62"/>
        <v>0</v>
      </c>
      <c r="L110" s="7">
        <f t="shared" si="62"/>
        <v>0</v>
      </c>
      <c r="M110" s="7">
        <f t="shared" si="62"/>
        <v>0</v>
      </c>
      <c r="N110" s="7">
        <f t="shared" si="62"/>
        <v>0</v>
      </c>
      <c r="O110" s="7">
        <f t="shared" si="62"/>
        <v>0</v>
      </c>
      <c r="P110" s="7">
        <f t="shared" si="62"/>
        <v>0</v>
      </c>
      <c r="Q110" s="7">
        <f t="shared" si="62"/>
        <v>0</v>
      </c>
      <c r="R110" s="7">
        <f t="shared" si="62"/>
        <v>0</v>
      </c>
    </row>
    <row r="111" spans="2:20" ht="18" hidden="1" customHeight="1" x14ac:dyDescent="0.2">
      <c r="E111" s="10" t="s">
        <v>20</v>
      </c>
      <c r="I111" s="7">
        <f t="shared" si="62"/>
        <v>0</v>
      </c>
      <c r="J111" s="7">
        <f t="shared" si="62"/>
        <v>0</v>
      </c>
      <c r="K111" s="7">
        <f t="shared" si="62"/>
        <v>0</v>
      </c>
      <c r="L111" s="7">
        <f t="shared" si="62"/>
        <v>0</v>
      </c>
      <c r="M111" s="7">
        <f t="shared" si="62"/>
        <v>0</v>
      </c>
      <c r="N111" s="7">
        <f t="shared" si="62"/>
        <v>0</v>
      </c>
      <c r="O111" s="7">
        <f t="shared" si="62"/>
        <v>0</v>
      </c>
      <c r="P111" s="7">
        <f t="shared" si="62"/>
        <v>0</v>
      </c>
      <c r="Q111" s="7">
        <f t="shared" si="62"/>
        <v>0</v>
      </c>
      <c r="R111" s="7">
        <f t="shared" si="62"/>
        <v>0</v>
      </c>
    </row>
    <row r="112" spans="2:20" ht="18" hidden="1" customHeight="1" x14ac:dyDescent="0.2">
      <c r="E112" s="10" t="s">
        <v>21</v>
      </c>
      <c r="I112" s="7">
        <f t="shared" si="62"/>
        <v>0</v>
      </c>
      <c r="J112" s="7">
        <f t="shared" si="62"/>
        <v>0</v>
      </c>
      <c r="K112" s="7">
        <f t="shared" si="62"/>
        <v>0</v>
      </c>
      <c r="L112" s="7">
        <f t="shared" si="62"/>
        <v>0</v>
      </c>
      <c r="M112" s="7">
        <f t="shared" si="62"/>
        <v>0</v>
      </c>
      <c r="N112" s="7">
        <f t="shared" si="62"/>
        <v>0</v>
      </c>
      <c r="O112" s="7">
        <f t="shared" si="62"/>
        <v>0</v>
      </c>
      <c r="P112" s="7">
        <f t="shared" si="62"/>
        <v>0</v>
      </c>
      <c r="Q112" s="7">
        <f t="shared" si="62"/>
        <v>0</v>
      </c>
      <c r="R112" s="7">
        <f t="shared" si="62"/>
        <v>0</v>
      </c>
    </row>
    <row r="113" spans="4:22" ht="18" hidden="1" customHeight="1" x14ac:dyDescent="0.2">
      <c r="E113" s="10" t="s">
        <v>22</v>
      </c>
      <c r="I113" s="7">
        <f t="shared" ref="I113:R118" si="63">SUMIFS(I$13:I$49,$B$13:$B$49,$E113)</f>
        <v>0</v>
      </c>
      <c r="J113" s="7">
        <f t="shared" si="63"/>
        <v>0</v>
      </c>
      <c r="K113" s="7">
        <f t="shared" si="63"/>
        <v>0</v>
      </c>
      <c r="L113" s="7">
        <f t="shared" si="63"/>
        <v>0</v>
      </c>
      <c r="M113" s="7">
        <f t="shared" si="63"/>
        <v>0</v>
      </c>
      <c r="N113" s="7">
        <f t="shared" si="63"/>
        <v>0</v>
      </c>
      <c r="O113" s="7">
        <f t="shared" si="63"/>
        <v>0</v>
      </c>
      <c r="P113" s="7">
        <f t="shared" si="63"/>
        <v>0</v>
      </c>
      <c r="Q113" s="7">
        <f t="shared" si="63"/>
        <v>0</v>
      </c>
      <c r="R113" s="7">
        <f t="shared" si="63"/>
        <v>0</v>
      </c>
    </row>
    <row r="114" spans="4:22" ht="18" hidden="1" customHeight="1" x14ac:dyDescent="0.2">
      <c r="E114" s="10" t="s">
        <v>23</v>
      </c>
      <c r="I114" s="7">
        <f t="shared" si="63"/>
        <v>0</v>
      </c>
      <c r="J114" s="7">
        <f t="shared" si="63"/>
        <v>0</v>
      </c>
      <c r="K114" s="7">
        <f t="shared" si="63"/>
        <v>0</v>
      </c>
      <c r="L114" s="7">
        <f t="shared" si="63"/>
        <v>0</v>
      </c>
      <c r="M114" s="7">
        <f t="shared" si="63"/>
        <v>0</v>
      </c>
      <c r="N114" s="7">
        <f t="shared" si="63"/>
        <v>0</v>
      </c>
      <c r="O114" s="7">
        <f t="shared" si="63"/>
        <v>0</v>
      </c>
      <c r="P114" s="7">
        <f t="shared" si="63"/>
        <v>0</v>
      </c>
      <c r="Q114" s="7">
        <f t="shared" si="63"/>
        <v>0</v>
      </c>
      <c r="R114" s="7">
        <f t="shared" si="63"/>
        <v>0</v>
      </c>
    </row>
    <row r="115" spans="4:22" ht="18" hidden="1" customHeight="1" x14ac:dyDescent="0.2">
      <c r="E115" s="10" t="s">
        <v>24</v>
      </c>
      <c r="I115" s="7">
        <f t="shared" si="63"/>
        <v>0</v>
      </c>
      <c r="J115" s="7">
        <f t="shared" si="63"/>
        <v>0</v>
      </c>
      <c r="K115" s="7">
        <f t="shared" si="63"/>
        <v>0</v>
      </c>
      <c r="L115" s="7">
        <f t="shared" si="63"/>
        <v>0</v>
      </c>
      <c r="M115" s="7">
        <f t="shared" si="63"/>
        <v>0</v>
      </c>
      <c r="N115" s="7">
        <f t="shared" si="63"/>
        <v>0</v>
      </c>
      <c r="O115" s="7">
        <f t="shared" si="63"/>
        <v>0</v>
      </c>
      <c r="P115" s="7">
        <f t="shared" si="63"/>
        <v>0</v>
      </c>
      <c r="Q115" s="7">
        <f t="shared" si="63"/>
        <v>0</v>
      </c>
      <c r="R115" s="7">
        <f t="shared" si="63"/>
        <v>0</v>
      </c>
      <c r="S115" s="24"/>
      <c r="U115" s="24"/>
      <c r="V115" s="24"/>
    </row>
    <row r="116" spans="4:22" ht="18" hidden="1" customHeight="1" x14ac:dyDescent="0.2">
      <c r="E116" s="10" t="s">
        <v>25</v>
      </c>
      <c r="I116" s="7">
        <f t="shared" si="63"/>
        <v>0</v>
      </c>
      <c r="J116" s="7">
        <f t="shared" si="63"/>
        <v>0</v>
      </c>
      <c r="K116" s="7">
        <f t="shared" si="63"/>
        <v>0</v>
      </c>
      <c r="L116" s="7">
        <f t="shared" si="63"/>
        <v>0</v>
      </c>
      <c r="M116" s="7">
        <f t="shared" si="63"/>
        <v>0</v>
      </c>
      <c r="N116" s="7">
        <f t="shared" si="63"/>
        <v>0</v>
      </c>
      <c r="O116" s="7">
        <f t="shared" si="63"/>
        <v>0</v>
      </c>
      <c r="P116" s="7">
        <f t="shared" si="63"/>
        <v>0</v>
      </c>
      <c r="Q116" s="7">
        <f t="shared" si="63"/>
        <v>0</v>
      </c>
      <c r="R116" s="7">
        <f t="shared" si="63"/>
        <v>0</v>
      </c>
      <c r="S116" s="24"/>
      <c r="V116" s="24"/>
    </row>
    <row r="117" spans="4:22" ht="18" hidden="1" customHeight="1" x14ac:dyDescent="0.2">
      <c r="E117" s="10" t="s">
        <v>26</v>
      </c>
      <c r="I117" s="7">
        <f t="shared" si="63"/>
        <v>0</v>
      </c>
      <c r="J117" s="7">
        <f t="shared" si="63"/>
        <v>0</v>
      </c>
      <c r="K117" s="7">
        <f t="shared" si="63"/>
        <v>0</v>
      </c>
      <c r="L117" s="7">
        <f t="shared" si="63"/>
        <v>0</v>
      </c>
      <c r="M117" s="7">
        <f t="shared" si="63"/>
        <v>0</v>
      </c>
      <c r="N117" s="7">
        <f t="shared" si="63"/>
        <v>0</v>
      </c>
      <c r="O117" s="7">
        <f t="shared" si="63"/>
        <v>0</v>
      </c>
      <c r="P117" s="7">
        <f t="shared" si="63"/>
        <v>0</v>
      </c>
      <c r="Q117" s="7">
        <f t="shared" si="63"/>
        <v>0</v>
      </c>
      <c r="R117" s="7">
        <f t="shared" si="63"/>
        <v>0</v>
      </c>
    </row>
    <row r="118" spans="4:22" ht="18" hidden="1" customHeight="1" x14ac:dyDescent="0.2">
      <c r="E118" s="10" t="s">
        <v>29</v>
      </c>
      <c r="I118" s="7">
        <f t="shared" si="63"/>
        <v>0</v>
      </c>
      <c r="J118" s="7">
        <f t="shared" si="63"/>
        <v>0</v>
      </c>
      <c r="K118" s="7">
        <f t="shared" si="63"/>
        <v>0</v>
      </c>
      <c r="L118" s="7">
        <f t="shared" si="63"/>
        <v>0</v>
      </c>
      <c r="M118" s="7">
        <f t="shared" si="63"/>
        <v>0</v>
      </c>
      <c r="N118" s="7">
        <f t="shared" si="63"/>
        <v>0</v>
      </c>
      <c r="O118" s="7">
        <f t="shared" si="63"/>
        <v>0</v>
      </c>
      <c r="P118" s="7">
        <f t="shared" si="63"/>
        <v>0</v>
      </c>
      <c r="Q118" s="7">
        <f t="shared" si="63"/>
        <v>0</v>
      </c>
      <c r="R118" s="7">
        <f t="shared" si="63"/>
        <v>0</v>
      </c>
    </row>
    <row r="119" spans="4:22" s="16" customFormat="1" ht="18" hidden="1" customHeight="1" x14ac:dyDescent="0.25">
      <c r="D119" s="36"/>
      <c r="E119" s="5" t="s">
        <v>47</v>
      </c>
      <c r="H119" s="37"/>
      <c r="I119" s="6">
        <f>SUM(I120:I135)</f>
        <v>0</v>
      </c>
      <c r="J119" s="6">
        <f t="shared" ref="J119:R119" si="64">SUM(J120:J135)</f>
        <v>0</v>
      </c>
      <c r="K119" s="6">
        <f t="shared" si="64"/>
        <v>0</v>
      </c>
      <c r="L119" s="6">
        <f t="shared" si="64"/>
        <v>0</v>
      </c>
      <c r="M119" s="6">
        <f t="shared" si="64"/>
        <v>0</v>
      </c>
      <c r="N119" s="6">
        <f t="shared" si="64"/>
        <v>0</v>
      </c>
      <c r="O119" s="6">
        <f t="shared" si="64"/>
        <v>0</v>
      </c>
      <c r="P119" s="6">
        <f t="shared" si="64"/>
        <v>0</v>
      </c>
      <c r="Q119" s="6">
        <f t="shared" si="64"/>
        <v>0</v>
      </c>
      <c r="R119" s="6">
        <f t="shared" si="64"/>
        <v>0</v>
      </c>
      <c r="T119" s="17"/>
    </row>
    <row r="120" spans="4:22" ht="18" hidden="1" customHeight="1" x14ac:dyDescent="0.2">
      <c r="E120" s="4" t="s">
        <v>27</v>
      </c>
      <c r="I120" s="8">
        <f t="shared" ref="I120:R129" si="65">SUMIFS(I$50:I$74,$B$50:$B$74,$E120)</f>
        <v>0</v>
      </c>
      <c r="J120" s="8">
        <f t="shared" si="65"/>
        <v>0</v>
      </c>
      <c r="K120" s="8">
        <f t="shared" si="65"/>
        <v>0</v>
      </c>
      <c r="L120" s="8">
        <f t="shared" si="65"/>
        <v>0</v>
      </c>
      <c r="M120" s="9">
        <f t="shared" si="65"/>
        <v>0</v>
      </c>
      <c r="N120" s="8">
        <f t="shared" si="65"/>
        <v>0</v>
      </c>
      <c r="O120" s="8">
        <f t="shared" si="65"/>
        <v>0</v>
      </c>
      <c r="P120" s="8">
        <f t="shared" si="65"/>
        <v>0</v>
      </c>
      <c r="Q120" s="8">
        <f t="shared" si="65"/>
        <v>0</v>
      </c>
      <c r="R120" s="8">
        <f t="shared" si="65"/>
        <v>0</v>
      </c>
    </row>
    <row r="121" spans="4:22" ht="18" hidden="1" customHeight="1" x14ac:dyDescent="0.2">
      <c r="E121" s="10" t="s">
        <v>28</v>
      </c>
      <c r="I121" s="8">
        <f t="shared" si="65"/>
        <v>0</v>
      </c>
      <c r="J121" s="8">
        <f t="shared" si="65"/>
        <v>0</v>
      </c>
      <c r="K121" s="8">
        <f t="shared" si="65"/>
        <v>0</v>
      </c>
      <c r="L121" s="8">
        <f t="shared" si="65"/>
        <v>0</v>
      </c>
      <c r="M121" s="8">
        <f t="shared" si="65"/>
        <v>0</v>
      </c>
      <c r="N121" s="8">
        <f t="shared" si="65"/>
        <v>0</v>
      </c>
      <c r="O121" s="8">
        <f t="shared" si="65"/>
        <v>0</v>
      </c>
      <c r="P121" s="8">
        <f t="shared" si="65"/>
        <v>0</v>
      </c>
      <c r="Q121" s="8">
        <f t="shared" si="65"/>
        <v>0</v>
      </c>
      <c r="R121" s="8">
        <f t="shared" si="65"/>
        <v>0</v>
      </c>
    </row>
    <row r="122" spans="4:22" ht="18" hidden="1" customHeight="1" x14ac:dyDescent="0.2">
      <c r="E122" s="10" t="s">
        <v>15</v>
      </c>
      <c r="I122" s="8">
        <f t="shared" si="65"/>
        <v>0</v>
      </c>
      <c r="J122" s="8">
        <f t="shared" si="65"/>
        <v>0</v>
      </c>
      <c r="K122" s="8">
        <f t="shared" si="65"/>
        <v>0</v>
      </c>
      <c r="L122" s="8">
        <f t="shared" si="65"/>
        <v>0</v>
      </c>
      <c r="M122" s="8">
        <f t="shared" si="65"/>
        <v>0</v>
      </c>
      <c r="N122" s="8">
        <f t="shared" si="65"/>
        <v>0</v>
      </c>
      <c r="O122" s="8">
        <f t="shared" si="65"/>
        <v>0</v>
      </c>
      <c r="P122" s="8">
        <f t="shared" si="65"/>
        <v>0</v>
      </c>
      <c r="Q122" s="8">
        <f t="shared" si="65"/>
        <v>0</v>
      </c>
      <c r="R122" s="8">
        <f t="shared" si="65"/>
        <v>0</v>
      </c>
    </row>
    <row r="123" spans="4:22" ht="18" hidden="1" customHeight="1" x14ac:dyDescent="0.2">
      <c r="E123" s="10" t="s">
        <v>16</v>
      </c>
      <c r="I123" s="8">
        <f t="shared" si="65"/>
        <v>0</v>
      </c>
      <c r="J123" s="8">
        <f t="shared" si="65"/>
        <v>0</v>
      </c>
      <c r="K123" s="8">
        <f t="shared" si="65"/>
        <v>0</v>
      </c>
      <c r="L123" s="8">
        <f t="shared" si="65"/>
        <v>0</v>
      </c>
      <c r="M123" s="8">
        <f t="shared" si="65"/>
        <v>0</v>
      </c>
      <c r="N123" s="8">
        <f t="shared" si="65"/>
        <v>0</v>
      </c>
      <c r="O123" s="8">
        <f t="shared" si="65"/>
        <v>0</v>
      </c>
      <c r="P123" s="8">
        <f t="shared" si="65"/>
        <v>0</v>
      </c>
      <c r="Q123" s="8">
        <f t="shared" si="65"/>
        <v>0</v>
      </c>
      <c r="R123" s="8">
        <f t="shared" si="65"/>
        <v>0</v>
      </c>
    </row>
    <row r="124" spans="4:22" ht="18" hidden="1" customHeight="1" x14ac:dyDescent="0.2">
      <c r="E124" s="10" t="s">
        <v>17</v>
      </c>
      <c r="I124" s="8">
        <f t="shared" si="65"/>
        <v>0</v>
      </c>
      <c r="J124" s="8">
        <f t="shared" si="65"/>
        <v>0</v>
      </c>
      <c r="K124" s="8">
        <f t="shared" si="65"/>
        <v>0</v>
      </c>
      <c r="L124" s="8">
        <f t="shared" si="65"/>
        <v>0</v>
      </c>
      <c r="M124" s="8">
        <f t="shared" si="65"/>
        <v>0</v>
      </c>
      <c r="N124" s="8">
        <f t="shared" si="65"/>
        <v>0</v>
      </c>
      <c r="O124" s="8">
        <f t="shared" si="65"/>
        <v>0</v>
      </c>
      <c r="P124" s="8">
        <f t="shared" si="65"/>
        <v>0</v>
      </c>
      <c r="Q124" s="8">
        <f t="shared" si="65"/>
        <v>0</v>
      </c>
      <c r="R124" s="8">
        <f t="shared" si="65"/>
        <v>0</v>
      </c>
    </row>
    <row r="125" spans="4:22" ht="18" hidden="1" customHeight="1" x14ac:dyDescent="0.2">
      <c r="E125" s="10" t="s">
        <v>18</v>
      </c>
      <c r="I125" s="8">
        <f t="shared" si="65"/>
        <v>0</v>
      </c>
      <c r="J125" s="8">
        <f t="shared" si="65"/>
        <v>0</v>
      </c>
      <c r="K125" s="8">
        <f t="shared" si="65"/>
        <v>0</v>
      </c>
      <c r="L125" s="8">
        <f t="shared" si="65"/>
        <v>0</v>
      </c>
      <c r="M125" s="8">
        <f t="shared" si="65"/>
        <v>0</v>
      </c>
      <c r="N125" s="8">
        <f t="shared" si="65"/>
        <v>0</v>
      </c>
      <c r="O125" s="8">
        <f t="shared" si="65"/>
        <v>0</v>
      </c>
      <c r="P125" s="8">
        <f t="shared" si="65"/>
        <v>0</v>
      </c>
      <c r="Q125" s="8">
        <f t="shared" si="65"/>
        <v>0</v>
      </c>
      <c r="R125" s="8">
        <f t="shared" si="65"/>
        <v>0</v>
      </c>
    </row>
    <row r="126" spans="4:22" ht="18" hidden="1" customHeight="1" x14ac:dyDescent="0.2">
      <c r="E126" s="10" t="s">
        <v>30</v>
      </c>
      <c r="I126" s="8">
        <f t="shared" si="65"/>
        <v>0</v>
      </c>
      <c r="J126" s="8">
        <f t="shared" si="65"/>
        <v>0</v>
      </c>
      <c r="K126" s="8">
        <f t="shared" si="65"/>
        <v>0</v>
      </c>
      <c r="L126" s="8">
        <f t="shared" si="65"/>
        <v>0</v>
      </c>
      <c r="M126" s="8">
        <f t="shared" si="65"/>
        <v>0</v>
      </c>
      <c r="N126" s="8">
        <f t="shared" si="65"/>
        <v>0</v>
      </c>
      <c r="O126" s="8">
        <f t="shared" si="65"/>
        <v>0</v>
      </c>
      <c r="P126" s="8">
        <f t="shared" si="65"/>
        <v>0</v>
      </c>
      <c r="Q126" s="8">
        <f t="shared" si="65"/>
        <v>0</v>
      </c>
      <c r="R126" s="8">
        <f t="shared" si="65"/>
        <v>0</v>
      </c>
    </row>
    <row r="127" spans="4:22" ht="18" hidden="1" customHeight="1" x14ac:dyDescent="0.2">
      <c r="E127" s="10" t="s">
        <v>19</v>
      </c>
      <c r="I127" s="8">
        <f t="shared" si="65"/>
        <v>0</v>
      </c>
      <c r="J127" s="8">
        <f t="shared" si="65"/>
        <v>0</v>
      </c>
      <c r="K127" s="8">
        <f t="shared" si="65"/>
        <v>0</v>
      </c>
      <c r="L127" s="8">
        <f t="shared" si="65"/>
        <v>0</v>
      </c>
      <c r="M127" s="8">
        <f t="shared" si="65"/>
        <v>0</v>
      </c>
      <c r="N127" s="8">
        <f t="shared" si="65"/>
        <v>0</v>
      </c>
      <c r="O127" s="8">
        <f t="shared" si="65"/>
        <v>0</v>
      </c>
      <c r="P127" s="8">
        <f t="shared" si="65"/>
        <v>0</v>
      </c>
      <c r="Q127" s="8">
        <f t="shared" si="65"/>
        <v>0</v>
      </c>
      <c r="R127" s="8">
        <f t="shared" si="65"/>
        <v>0</v>
      </c>
    </row>
    <row r="128" spans="4:22" ht="18" hidden="1" customHeight="1" x14ac:dyDescent="0.2">
      <c r="E128" s="10" t="s">
        <v>20</v>
      </c>
      <c r="I128" s="8">
        <f t="shared" si="65"/>
        <v>0</v>
      </c>
      <c r="J128" s="8">
        <f t="shared" si="65"/>
        <v>0</v>
      </c>
      <c r="K128" s="8">
        <f t="shared" si="65"/>
        <v>0</v>
      </c>
      <c r="L128" s="8">
        <f t="shared" si="65"/>
        <v>0</v>
      </c>
      <c r="M128" s="8">
        <f t="shared" si="65"/>
        <v>0</v>
      </c>
      <c r="N128" s="8">
        <f t="shared" si="65"/>
        <v>0</v>
      </c>
      <c r="O128" s="8">
        <f t="shared" si="65"/>
        <v>0</v>
      </c>
      <c r="P128" s="8">
        <f t="shared" si="65"/>
        <v>0</v>
      </c>
      <c r="Q128" s="8">
        <f t="shared" si="65"/>
        <v>0</v>
      </c>
      <c r="R128" s="8">
        <f t="shared" si="65"/>
        <v>0</v>
      </c>
    </row>
    <row r="129" spans="4:20" ht="18" hidden="1" customHeight="1" x14ac:dyDescent="0.2">
      <c r="E129" s="10" t="s">
        <v>21</v>
      </c>
      <c r="I129" s="8">
        <f t="shared" si="65"/>
        <v>0</v>
      </c>
      <c r="J129" s="8">
        <f t="shared" si="65"/>
        <v>0</v>
      </c>
      <c r="K129" s="8">
        <f t="shared" si="65"/>
        <v>0</v>
      </c>
      <c r="L129" s="8">
        <f t="shared" si="65"/>
        <v>0</v>
      </c>
      <c r="M129" s="8">
        <f t="shared" si="65"/>
        <v>0</v>
      </c>
      <c r="N129" s="8">
        <f t="shared" si="65"/>
        <v>0</v>
      </c>
      <c r="O129" s="8">
        <f t="shared" si="65"/>
        <v>0</v>
      </c>
      <c r="P129" s="8">
        <f t="shared" si="65"/>
        <v>0</v>
      </c>
      <c r="Q129" s="8">
        <f t="shared" si="65"/>
        <v>0</v>
      </c>
      <c r="R129" s="8">
        <f t="shared" si="65"/>
        <v>0</v>
      </c>
    </row>
    <row r="130" spans="4:20" ht="18" hidden="1" customHeight="1" x14ac:dyDescent="0.2">
      <c r="E130" s="10" t="s">
        <v>22</v>
      </c>
      <c r="I130" s="8">
        <f t="shared" ref="I130:R135" si="66">SUMIFS(I$50:I$74,$B$50:$B$74,$E130)</f>
        <v>0</v>
      </c>
      <c r="J130" s="8">
        <f t="shared" si="66"/>
        <v>0</v>
      </c>
      <c r="K130" s="8">
        <f t="shared" si="66"/>
        <v>0</v>
      </c>
      <c r="L130" s="8">
        <f t="shared" si="66"/>
        <v>0</v>
      </c>
      <c r="M130" s="8">
        <f t="shared" si="66"/>
        <v>0</v>
      </c>
      <c r="N130" s="8">
        <f t="shared" si="66"/>
        <v>0</v>
      </c>
      <c r="O130" s="8">
        <f t="shared" si="66"/>
        <v>0</v>
      </c>
      <c r="P130" s="8">
        <f t="shared" si="66"/>
        <v>0</v>
      </c>
      <c r="Q130" s="8">
        <f t="shared" si="66"/>
        <v>0</v>
      </c>
      <c r="R130" s="8">
        <f t="shared" si="66"/>
        <v>0</v>
      </c>
    </row>
    <row r="131" spans="4:20" ht="18" hidden="1" customHeight="1" x14ac:dyDescent="0.2">
      <c r="E131" s="10" t="s">
        <v>23</v>
      </c>
      <c r="I131" s="8">
        <f t="shared" si="66"/>
        <v>0</v>
      </c>
      <c r="J131" s="8">
        <f t="shared" si="66"/>
        <v>0</v>
      </c>
      <c r="K131" s="8">
        <f t="shared" si="66"/>
        <v>0</v>
      </c>
      <c r="L131" s="8">
        <f t="shared" si="66"/>
        <v>0</v>
      </c>
      <c r="M131" s="8">
        <f t="shared" si="66"/>
        <v>0</v>
      </c>
      <c r="N131" s="8">
        <f t="shared" si="66"/>
        <v>0</v>
      </c>
      <c r="O131" s="8">
        <f t="shared" si="66"/>
        <v>0</v>
      </c>
      <c r="P131" s="8">
        <f t="shared" si="66"/>
        <v>0</v>
      </c>
      <c r="Q131" s="8">
        <f t="shared" si="66"/>
        <v>0</v>
      </c>
      <c r="R131" s="8">
        <f t="shared" si="66"/>
        <v>0</v>
      </c>
    </row>
    <row r="132" spans="4:20" ht="18" hidden="1" customHeight="1" x14ac:dyDescent="0.2">
      <c r="E132" s="10" t="s">
        <v>24</v>
      </c>
      <c r="I132" s="8">
        <f t="shared" si="66"/>
        <v>0</v>
      </c>
      <c r="J132" s="8">
        <f t="shared" si="66"/>
        <v>0</v>
      </c>
      <c r="K132" s="8">
        <f t="shared" si="66"/>
        <v>0</v>
      </c>
      <c r="L132" s="8">
        <f t="shared" si="66"/>
        <v>0</v>
      </c>
      <c r="M132" s="8">
        <f t="shared" si="66"/>
        <v>0</v>
      </c>
      <c r="N132" s="8">
        <f t="shared" si="66"/>
        <v>0</v>
      </c>
      <c r="O132" s="8">
        <f t="shared" si="66"/>
        <v>0</v>
      </c>
      <c r="P132" s="8">
        <f t="shared" si="66"/>
        <v>0</v>
      </c>
      <c r="Q132" s="8">
        <f t="shared" si="66"/>
        <v>0</v>
      </c>
      <c r="R132" s="8">
        <f t="shared" si="66"/>
        <v>0</v>
      </c>
    </row>
    <row r="133" spans="4:20" ht="18" hidden="1" customHeight="1" x14ac:dyDescent="0.2">
      <c r="E133" s="10" t="s">
        <v>25</v>
      </c>
      <c r="I133" s="8">
        <f t="shared" si="66"/>
        <v>0</v>
      </c>
      <c r="J133" s="8">
        <f t="shared" si="66"/>
        <v>0</v>
      </c>
      <c r="K133" s="8">
        <f t="shared" si="66"/>
        <v>0</v>
      </c>
      <c r="L133" s="8">
        <f t="shared" si="66"/>
        <v>0</v>
      </c>
      <c r="M133" s="9">
        <f t="shared" si="66"/>
        <v>0</v>
      </c>
      <c r="N133" s="8">
        <f t="shared" si="66"/>
        <v>0</v>
      </c>
      <c r="O133" s="8">
        <f t="shared" si="66"/>
        <v>0</v>
      </c>
      <c r="P133" s="8">
        <f t="shared" si="66"/>
        <v>0</v>
      </c>
      <c r="Q133" s="8">
        <f t="shared" si="66"/>
        <v>0</v>
      </c>
      <c r="R133" s="8">
        <f t="shared" si="66"/>
        <v>0</v>
      </c>
    </row>
    <row r="134" spans="4:20" ht="18" hidden="1" customHeight="1" x14ac:dyDescent="0.2">
      <c r="E134" s="10" t="s">
        <v>26</v>
      </c>
      <c r="I134" s="8">
        <f t="shared" si="66"/>
        <v>0</v>
      </c>
      <c r="J134" s="8">
        <f t="shared" si="66"/>
        <v>0</v>
      </c>
      <c r="K134" s="8">
        <f t="shared" si="66"/>
        <v>0</v>
      </c>
      <c r="L134" s="8">
        <f t="shared" si="66"/>
        <v>0</v>
      </c>
      <c r="M134" s="8">
        <f t="shared" si="66"/>
        <v>0</v>
      </c>
      <c r="N134" s="8">
        <f t="shared" si="66"/>
        <v>0</v>
      </c>
      <c r="O134" s="8">
        <f t="shared" si="66"/>
        <v>0</v>
      </c>
      <c r="P134" s="8">
        <f t="shared" si="66"/>
        <v>0</v>
      </c>
      <c r="Q134" s="8">
        <f t="shared" si="66"/>
        <v>0</v>
      </c>
      <c r="R134" s="8">
        <f t="shared" si="66"/>
        <v>0</v>
      </c>
    </row>
    <row r="135" spans="4:20" ht="18" hidden="1" customHeight="1" x14ac:dyDescent="0.2">
      <c r="E135" s="10" t="s">
        <v>29</v>
      </c>
      <c r="I135" s="8">
        <f t="shared" si="66"/>
        <v>0</v>
      </c>
      <c r="J135" s="8">
        <f t="shared" si="66"/>
        <v>0</v>
      </c>
      <c r="K135" s="8">
        <f t="shared" si="66"/>
        <v>0</v>
      </c>
      <c r="L135" s="8">
        <f t="shared" si="66"/>
        <v>0</v>
      </c>
      <c r="M135" s="8">
        <f t="shared" si="66"/>
        <v>0</v>
      </c>
      <c r="N135" s="8">
        <f t="shared" si="66"/>
        <v>0</v>
      </c>
      <c r="O135" s="8">
        <f t="shared" si="66"/>
        <v>0</v>
      </c>
      <c r="P135" s="8">
        <f t="shared" si="66"/>
        <v>0</v>
      </c>
      <c r="Q135" s="8">
        <f t="shared" si="66"/>
        <v>0</v>
      </c>
      <c r="R135" s="8">
        <f t="shared" si="66"/>
        <v>0</v>
      </c>
    </row>
    <row r="136" spans="4:20" s="16" customFormat="1" ht="18" hidden="1" customHeight="1" x14ac:dyDescent="0.25">
      <c r="D136" s="36"/>
      <c r="E136" s="38" t="s">
        <v>6</v>
      </c>
      <c r="H136" s="37"/>
      <c r="I136" s="6">
        <f>SUM(I137:I152)</f>
        <v>0</v>
      </c>
      <c r="J136" s="6">
        <f t="shared" ref="J136:R136" si="67">SUM(J137:J152)</f>
        <v>0</v>
      </c>
      <c r="K136" s="6">
        <f t="shared" si="67"/>
        <v>0</v>
      </c>
      <c r="L136" s="6">
        <f t="shared" si="67"/>
        <v>0</v>
      </c>
      <c r="M136" s="6">
        <f t="shared" si="67"/>
        <v>0</v>
      </c>
      <c r="N136" s="6">
        <f t="shared" si="67"/>
        <v>0</v>
      </c>
      <c r="O136" s="6">
        <f t="shared" si="67"/>
        <v>0</v>
      </c>
      <c r="P136" s="6">
        <f t="shared" si="67"/>
        <v>0</v>
      </c>
      <c r="Q136" s="6">
        <f t="shared" si="67"/>
        <v>0</v>
      </c>
      <c r="R136" s="6">
        <f t="shared" si="67"/>
        <v>0</v>
      </c>
      <c r="T136" s="17"/>
    </row>
    <row r="137" spans="4:20" ht="18" hidden="1" customHeight="1" x14ac:dyDescent="0.2">
      <c r="E137" s="4" t="s">
        <v>27</v>
      </c>
      <c r="I137" s="8">
        <f t="shared" ref="I137:R146" si="68">SUMIFS(I$82:I$86,$B$82:$B$86,$E137)</f>
        <v>0</v>
      </c>
      <c r="J137" s="8">
        <f t="shared" si="68"/>
        <v>0</v>
      </c>
      <c r="K137" s="8">
        <f t="shared" si="68"/>
        <v>0</v>
      </c>
      <c r="L137" s="8">
        <f t="shared" si="68"/>
        <v>0</v>
      </c>
      <c r="M137" s="8">
        <f t="shared" si="68"/>
        <v>0</v>
      </c>
      <c r="N137" s="8">
        <f t="shared" si="68"/>
        <v>0</v>
      </c>
      <c r="O137" s="8">
        <f t="shared" si="68"/>
        <v>0</v>
      </c>
      <c r="P137" s="8">
        <f t="shared" si="68"/>
        <v>0</v>
      </c>
      <c r="Q137" s="8">
        <f t="shared" si="68"/>
        <v>0</v>
      </c>
      <c r="R137" s="8">
        <f t="shared" si="68"/>
        <v>0</v>
      </c>
    </row>
    <row r="138" spans="4:20" ht="18" hidden="1" customHeight="1" x14ac:dyDescent="0.2">
      <c r="E138" s="10" t="s">
        <v>28</v>
      </c>
      <c r="I138" s="8">
        <f t="shared" si="68"/>
        <v>0</v>
      </c>
      <c r="J138" s="8">
        <f t="shared" si="68"/>
        <v>0</v>
      </c>
      <c r="K138" s="8">
        <f t="shared" si="68"/>
        <v>0</v>
      </c>
      <c r="L138" s="8">
        <f t="shared" si="68"/>
        <v>0</v>
      </c>
      <c r="M138" s="8">
        <f t="shared" si="68"/>
        <v>0</v>
      </c>
      <c r="N138" s="8">
        <f t="shared" si="68"/>
        <v>0</v>
      </c>
      <c r="O138" s="8">
        <f t="shared" si="68"/>
        <v>0</v>
      </c>
      <c r="P138" s="8">
        <f t="shared" si="68"/>
        <v>0</v>
      </c>
      <c r="Q138" s="8">
        <f t="shared" si="68"/>
        <v>0</v>
      </c>
      <c r="R138" s="8">
        <f t="shared" si="68"/>
        <v>0</v>
      </c>
    </row>
    <row r="139" spans="4:20" ht="18" hidden="1" customHeight="1" x14ac:dyDescent="0.2">
      <c r="E139" s="10" t="s">
        <v>15</v>
      </c>
      <c r="I139" s="8">
        <f t="shared" si="68"/>
        <v>0</v>
      </c>
      <c r="J139" s="8">
        <f t="shared" si="68"/>
        <v>0</v>
      </c>
      <c r="K139" s="8">
        <f t="shared" si="68"/>
        <v>0</v>
      </c>
      <c r="L139" s="8">
        <f t="shared" si="68"/>
        <v>0</v>
      </c>
      <c r="M139" s="8">
        <f t="shared" si="68"/>
        <v>0</v>
      </c>
      <c r="N139" s="8">
        <f t="shared" si="68"/>
        <v>0</v>
      </c>
      <c r="O139" s="8">
        <f t="shared" si="68"/>
        <v>0</v>
      </c>
      <c r="P139" s="8">
        <f t="shared" si="68"/>
        <v>0</v>
      </c>
      <c r="Q139" s="8">
        <f t="shared" si="68"/>
        <v>0</v>
      </c>
      <c r="R139" s="8">
        <f t="shared" si="68"/>
        <v>0</v>
      </c>
    </row>
    <row r="140" spans="4:20" ht="18" hidden="1" customHeight="1" x14ac:dyDescent="0.2">
      <c r="E140" s="10" t="s">
        <v>16</v>
      </c>
      <c r="I140" s="8">
        <f t="shared" si="68"/>
        <v>0</v>
      </c>
      <c r="J140" s="8">
        <f t="shared" si="68"/>
        <v>0</v>
      </c>
      <c r="K140" s="8">
        <f t="shared" si="68"/>
        <v>0</v>
      </c>
      <c r="L140" s="8">
        <f t="shared" si="68"/>
        <v>0</v>
      </c>
      <c r="M140" s="8">
        <f t="shared" si="68"/>
        <v>0</v>
      </c>
      <c r="N140" s="8">
        <f t="shared" si="68"/>
        <v>0</v>
      </c>
      <c r="O140" s="8">
        <f t="shared" si="68"/>
        <v>0</v>
      </c>
      <c r="P140" s="8">
        <f t="shared" si="68"/>
        <v>0</v>
      </c>
      <c r="Q140" s="8">
        <f t="shared" si="68"/>
        <v>0</v>
      </c>
      <c r="R140" s="8">
        <f t="shared" si="68"/>
        <v>0</v>
      </c>
    </row>
    <row r="141" spans="4:20" ht="18" hidden="1" customHeight="1" x14ac:dyDescent="0.2">
      <c r="E141" s="10" t="s">
        <v>17</v>
      </c>
      <c r="I141" s="8">
        <f t="shared" si="68"/>
        <v>0</v>
      </c>
      <c r="J141" s="8">
        <f t="shared" si="68"/>
        <v>0</v>
      </c>
      <c r="K141" s="8">
        <f t="shared" si="68"/>
        <v>0</v>
      </c>
      <c r="L141" s="8">
        <f t="shared" si="68"/>
        <v>0</v>
      </c>
      <c r="M141" s="8">
        <f t="shared" si="68"/>
        <v>0</v>
      </c>
      <c r="N141" s="8">
        <f t="shared" si="68"/>
        <v>0</v>
      </c>
      <c r="O141" s="8">
        <f t="shared" si="68"/>
        <v>0</v>
      </c>
      <c r="P141" s="8">
        <f t="shared" si="68"/>
        <v>0</v>
      </c>
      <c r="Q141" s="8">
        <f t="shared" si="68"/>
        <v>0</v>
      </c>
      <c r="R141" s="8">
        <f t="shared" si="68"/>
        <v>0</v>
      </c>
    </row>
    <row r="142" spans="4:20" ht="18" hidden="1" customHeight="1" x14ac:dyDescent="0.2">
      <c r="E142" s="10" t="s">
        <v>18</v>
      </c>
      <c r="I142" s="8">
        <f t="shared" si="68"/>
        <v>0</v>
      </c>
      <c r="J142" s="8">
        <f t="shared" si="68"/>
        <v>0</v>
      </c>
      <c r="K142" s="8">
        <f t="shared" si="68"/>
        <v>0</v>
      </c>
      <c r="L142" s="8">
        <f t="shared" si="68"/>
        <v>0</v>
      </c>
      <c r="M142" s="8">
        <f t="shared" si="68"/>
        <v>0</v>
      </c>
      <c r="N142" s="8">
        <f t="shared" si="68"/>
        <v>0</v>
      </c>
      <c r="O142" s="8">
        <f t="shared" si="68"/>
        <v>0</v>
      </c>
      <c r="P142" s="8">
        <f t="shared" si="68"/>
        <v>0</v>
      </c>
      <c r="Q142" s="8">
        <f t="shared" si="68"/>
        <v>0</v>
      </c>
      <c r="R142" s="8">
        <f t="shared" si="68"/>
        <v>0</v>
      </c>
    </row>
    <row r="143" spans="4:20" ht="18" hidden="1" customHeight="1" x14ac:dyDescent="0.2">
      <c r="E143" s="10" t="s">
        <v>30</v>
      </c>
      <c r="I143" s="8">
        <f t="shared" si="68"/>
        <v>0</v>
      </c>
      <c r="J143" s="8">
        <f t="shared" si="68"/>
        <v>0</v>
      </c>
      <c r="K143" s="8">
        <f t="shared" si="68"/>
        <v>0</v>
      </c>
      <c r="L143" s="8">
        <f t="shared" si="68"/>
        <v>0</v>
      </c>
      <c r="M143" s="8">
        <f t="shared" si="68"/>
        <v>0</v>
      </c>
      <c r="N143" s="8">
        <f t="shared" si="68"/>
        <v>0</v>
      </c>
      <c r="O143" s="8">
        <f t="shared" si="68"/>
        <v>0</v>
      </c>
      <c r="P143" s="8">
        <f t="shared" si="68"/>
        <v>0</v>
      </c>
      <c r="Q143" s="8">
        <f t="shared" si="68"/>
        <v>0</v>
      </c>
      <c r="R143" s="8">
        <f t="shared" si="68"/>
        <v>0</v>
      </c>
    </row>
    <row r="144" spans="4:20" ht="18" hidden="1" customHeight="1" x14ac:dyDescent="0.2">
      <c r="E144" s="10" t="s">
        <v>19</v>
      </c>
      <c r="I144" s="8">
        <f t="shared" si="68"/>
        <v>0</v>
      </c>
      <c r="J144" s="8">
        <f t="shared" si="68"/>
        <v>0</v>
      </c>
      <c r="K144" s="8">
        <f t="shared" si="68"/>
        <v>0</v>
      </c>
      <c r="L144" s="8">
        <f t="shared" si="68"/>
        <v>0</v>
      </c>
      <c r="M144" s="8">
        <f t="shared" si="68"/>
        <v>0</v>
      </c>
      <c r="N144" s="8">
        <f t="shared" si="68"/>
        <v>0</v>
      </c>
      <c r="O144" s="8">
        <f t="shared" si="68"/>
        <v>0</v>
      </c>
      <c r="P144" s="8">
        <f t="shared" si="68"/>
        <v>0</v>
      </c>
      <c r="Q144" s="8">
        <f t="shared" si="68"/>
        <v>0</v>
      </c>
      <c r="R144" s="8">
        <f t="shared" si="68"/>
        <v>0</v>
      </c>
    </row>
    <row r="145" spans="4:20" ht="18" hidden="1" customHeight="1" x14ac:dyDescent="0.2">
      <c r="E145" s="10" t="s">
        <v>20</v>
      </c>
      <c r="I145" s="8">
        <f t="shared" si="68"/>
        <v>0</v>
      </c>
      <c r="J145" s="8">
        <f t="shared" si="68"/>
        <v>0</v>
      </c>
      <c r="K145" s="8">
        <f t="shared" si="68"/>
        <v>0</v>
      </c>
      <c r="L145" s="8">
        <f t="shared" si="68"/>
        <v>0</v>
      </c>
      <c r="M145" s="8">
        <f t="shared" si="68"/>
        <v>0</v>
      </c>
      <c r="N145" s="8">
        <f t="shared" si="68"/>
        <v>0</v>
      </c>
      <c r="O145" s="8">
        <f t="shared" si="68"/>
        <v>0</v>
      </c>
      <c r="P145" s="8">
        <f t="shared" si="68"/>
        <v>0</v>
      </c>
      <c r="Q145" s="8">
        <f t="shared" si="68"/>
        <v>0</v>
      </c>
      <c r="R145" s="8">
        <f t="shared" si="68"/>
        <v>0</v>
      </c>
    </row>
    <row r="146" spans="4:20" ht="18" hidden="1" customHeight="1" x14ac:dyDescent="0.2">
      <c r="E146" s="10" t="s">
        <v>21</v>
      </c>
      <c r="I146" s="8">
        <f t="shared" si="68"/>
        <v>0</v>
      </c>
      <c r="J146" s="8">
        <f t="shared" si="68"/>
        <v>0</v>
      </c>
      <c r="K146" s="8">
        <f t="shared" si="68"/>
        <v>0</v>
      </c>
      <c r="L146" s="8">
        <f t="shared" si="68"/>
        <v>0</v>
      </c>
      <c r="M146" s="8">
        <f t="shared" si="68"/>
        <v>0</v>
      </c>
      <c r="N146" s="8">
        <f t="shared" si="68"/>
        <v>0</v>
      </c>
      <c r="O146" s="8">
        <f t="shared" si="68"/>
        <v>0</v>
      </c>
      <c r="P146" s="8">
        <f t="shared" si="68"/>
        <v>0</v>
      </c>
      <c r="Q146" s="8">
        <f t="shared" si="68"/>
        <v>0</v>
      </c>
      <c r="R146" s="8">
        <f t="shared" si="68"/>
        <v>0</v>
      </c>
    </row>
    <row r="147" spans="4:20" ht="18" hidden="1" customHeight="1" x14ac:dyDescent="0.2">
      <c r="E147" s="10" t="s">
        <v>22</v>
      </c>
      <c r="I147" s="8">
        <f t="shared" ref="I147:R152" si="69">SUMIFS(I$82:I$86,$B$82:$B$86,$E147)</f>
        <v>0</v>
      </c>
      <c r="J147" s="8">
        <f t="shared" si="69"/>
        <v>0</v>
      </c>
      <c r="K147" s="8">
        <f t="shared" si="69"/>
        <v>0</v>
      </c>
      <c r="L147" s="8">
        <f t="shared" si="69"/>
        <v>0</v>
      </c>
      <c r="M147" s="8">
        <f t="shared" si="69"/>
        <v>0</v>
      </c>
      <c r="N147" s="8">
        <f t="shared" si="69"/>
        <v>0</v>
      </c>
      <c r="O147" s="8">
        <f t="shared" si="69"/>
        <v>0</v>
      </c>
      <c r="P147" s="8">
        <f t="shared" si="69"/>
        <v>0</v>
      </c>
      <c r="Q147" s="8">
        <f t="shared" si="69"/>
        <v>0</v>
      </c>
      <c r="R147" s="8">
        <f t="shared" si="69"/>
        <v>0</v>
      </c>
    </row>
    <row r="148" spans="4:20" ht="18" hidden="1" customHeight="1" x14ac:dyDescent="0.2">
      <c r="E148" s="10" t="s">
        <v>23</v>
      </c>
      <c r="I148" s="8">
        <f t="shared" si="69"/>
        <v>0</v>
      </c>
      <c r="J148" s="8">
        <f t="shared" si="69"/>
        <v>0</v>
      </c>
      <c r="K148" s="8">
        <f t="shared" si="69"/>
        <v>0</v>
      </c>
      <c r="L148" s="8">
        <f t="shared" si="69"/>
        <v>0</v>
      </c>
      <c r="M148" s="8">
        <f t="shared" si="69"/>
        <v>0</v>
      </c>
      <c r="N148" s="8">
        <f t="shared" si="69"/>
        <v>0</v>
      </c>
      <c r="O148" s="8">
        <f t="shared" si="69"/>
        <v>0</v>
      </c>
      <c r="P148" s="8">
        <f t="shared" si="69"/>
        <v>0</v>
      </c>
      <c r="Q148" s="8">
        <f t="shared" si="69"/>
        <v>0</v>
      </c>
      <c r="R148" s="8">
        <f t="shared" si="69"/>
        <v>0</v>
      </c>
    </row>
    <row r="149" spans="4:20" ht="18" hidden="1" customHeight="1" x14ac:dyDescent="0.2">
      <c r="E149" s="10" t="s">
        <v>24</v>
      </c>
      <c r="I149" s="8">
        <f t="shared" si="69"/>
        <v>0</v>
      </c>
      <c r="J149" s="8">
        <f t="shared" si="69"/>
        <v>0</v>
      </c>
      <c r="K149" s="8">
        <f t="shared" si="69"/>
        <v>0</v>
      </c>
      <c r="L149" s="8">
        <f t="shared" si="69"/>
        <v>0</v>
      </c>
      <c r="M149" s="8">
        <f t="shared" si="69"/>
        <v>0</v>
      </c>
      <c r="N149" s="8">
        <f t="shared" si="69"/>
        <v>0</v>
      </c>
      <c r="O149" s="8">
        <f t="shared" si="69"/>
        <v>0</v>
      </c>
      <c r="P149" s="8">
        <f t="shared" si="69"/>
        <v>0</v>
      </c>
      <c r="Q149" s="8">
        <f t="shared" si="69"/>
        <v>0</v>
      </c>
      <c r="R149" s="8">
        <f t="shared" si="69"/>
        <v>0</v>
      </c>
    </row>
    <row r="150" spans="4:20" ht="18" hidden="1" customHeight="1" x14ac:dyDescent="0.2">
      <c r="E150" s="10" t="s">
        <v>25</v>
      </c>
      <c r="I150" s="8">
        <f t="shared" si="69"/>
        <v>0</v>
      </c>
      <c r="J150" s="8">
        <f t="shared" si="69"/>
        <v>0</v>
      </c>
      <c r="K150" s="8">
        <f t="shared" si="69"/>
        <v>0</v>
      </c>
      <c r="L150" s="8">
        <f t="shared" si="69"/>
        <v>0</v>
      </c>
      <c r="M150" s="8">
        <f t="shared" si="69"/>
        <v>0</v>
      </c>
      <c r="N150" s="8">
        <f t="shared" si="69"/>
        <v>0</v>
      </c>
      <c r="O150" s="8">
        <f t="shared" si="69"/>
        <v>0</v>
      </c>
      <c r="P150" s="8">
        <f t="shared" si="69"/>
        <v>0</v>
      </c>
      <c r="Q150" s="8">
        <f t="shared" si="69"/>
        <v>0</v>
      </c>
      <c r="R150" s="8">
        <f t="shared" si="69"/>
        <v>0</v>
      </c>
    </row>
    <row r="151" spans="4:20" ht="18" hidden="1" customHeight="1" x14ac:dyDescent="0.2">
      <c r="E151" s="10" t="s">
        <v>26</v>
      </c>
      <c r="I151" s="8">
        <f t="shared" si="69"/>
        <v>0</v>
      </c>
      <c r="J151" s="8">
        <f t="shared" si="69"/>
        <v>0</v>
      </c>
      <c r="K151" s="8">
        <f t="shared" si="69"/>
        <v>0</v>
      </c>
      <c r="L151" s="8">
        <f t="shared" si="69"/>
        <v>0</v>
      </c>
      <c r="M151" s="8">
        <f t="shared" si="69"/>
        <v>0</v>
      </c>
      <c r="N151" s="8">
        <f t="shared" si="69"/>
        <v>0</v>
      </c>
      <c r="O151" s="8">
        <f t="shared" si="69"/>
        <v>0</v>
      </c>
      <c r="P151" s="8">
        <f t="shared" si="69"/>
        <v>0</v>
      </c>
      <c r="Q151" s="8">
        <f t="shared" si="69"/>
        <v>0</v>
      </c>
      <c r="R151" s="8">
        <f t="shared" si="69"/>
        <v>0</v>
      </c>
    </row>
    <row r="152" spans="4:20" ht="18" hidden="1" customHeight="1" x14ac:dyDescent="0.2">
      <c r="E152" s="10" t="s">
        <v>29</v>
      </c>
      <c r="I152" s="8">
        <f t="shared" si="69"/>
        <v>0</v>
      </c>
      <c r="J152" s="8">
        <f t="shared" si="69"/>
        <v>0</v>
      </c>
      <c r="K152" s="8">
        <f t="shared" si="69"/>
        <v>0</v>
      </c>
      <c r="L152" s="8">
        <f t="shared" si="69"/>
        <v>0</v>
      </c>
      <c r="M152" s="8">
        <f t="shared" si="69"/>
        <v>0</v>
      </c>
      <c r="N152" s="8">
        <f t="shared" si="69"/>
        <v>0</v>
      </c>
      <c r="O152" s="8">
        <f t="shared" si="69"/>
        <v>0</v>
      </c>
      <c r="P152" s="8">
        <f t="shared" si="69"/>
        <v>0</v>
      </c>
      <c r="Q152" s="8">
        <f t="shared" si="69"/>
        <v>0</v>
      </c>
      <c r="R152" s="8">
        <f t="shared" si="69"/>
        <v>0</v>
      </c>
    </row>
    <row r="153" spans="4:20" s="16" customFormat="1" ht="18" hidden="1" customHeight="1" x14ac:dyDescent="0.25">
      <c r="D153" s="36"/>
      <c r="E153" s="39" t="s">
        <v>7</v>
      </c>
      <c r="H153" s="37"/>
      <c r="I153" s="6">
        <f>SUM(I154:I169)</f>
        <v>0</v>
      </c>
      <c r="J153" s="6">
        <f t="shared" ref="J153:R153" si="70">SUM(J154:J169)</f>
        <v>0</v>
      </c>
      <c r="K153" s="6">
        <f t="shared" si="70"/>
        <v>0</v>
      </c>
      <c r="L153" s="6">
        <f t="shared" si="70"/>
        <v>0</v>
      </c>
      <c r="M153" s="6">
        <f t="shared" si="70"/>
        <v>0</v>
      </c>
      <c r="N153" s="6">
        <f t="shared" si="70"/>
        <v>0</v>
      </c>
      <c r="O153" s="6">
        <f t="shared" si="70"/>
        <v>0</v>
      </c>
      <c r="P153" s="6">
        <f t="shared" si="70"/>
        <v>0</v>
      </c>
      <c r="Q153" s="6">
        <f t="shared" si="70"/>
        <v>0</v>
      </c>
      <c r="R153" s="6">
        <f t="shared" si="70"/>
        <v>0</v>
      </c>
      <c r="T153" s="17"/>
    </row>
    <row r="154" spans="4:20" ht="18" hidden="1" customHeight="1" x14ac:dyDescent="0.2">
      <c r="E154" s="4" t="s">
        <v>27</v>
      </c>
      <c r="I154" s="8">
        <f>I103+I120+I137</f>
        <v>0</v>
      </c>
      <c r="J154" s="8">
        <f t="shared" ref="J154:R154" si="71">J103+J120+J137</f>
        <v>0</v>
      </c>
      <c r="K154" s="8">
        <f t="shared" si="71"/>
        <v>0</v>
      </c>
      <c r="L154" s="8">
        <f t="shared" si="71"/>
        <v>0</v>
      </c>
      <c r="M154" s="8">
        <f t="shared" si="71"/>
        <v>0</v>
      </c>
      <c r="N154" s="8">
        <f t="shared" si="71"/>
        <v>0</v>
      </c>
      <c r="O154" s="8">
        <f t="shared" si="71"/>
        <v>0</v>
      </c>
      <c r="P154" s="8">
        <f t="shared" si="71"/>
        <v>0</v>
      </c>
      <c r="Q154" s="8">
        <f t="shared" si="71"/>
        <v>0</v>
      </c>
      <c r="R154" s="8">
        <f t="shared" si="71"/>
        <v>0</v>
      </c>
    </row>
    <row r="155" spans="4:20" ht="18" hidden="1" customHeight="1" x14ac:dyDescent="0.2">
      <c r="E155" s="10" t="s">
        <v>28</v>
      </c>
      <c r="I155" s="8">
        <f t="shared" ref="I155:R169" si="72">I104+I121+I138</f>
        <v>0</v>
      </c>
      <c r="J155" s="8">
        <f t="shared" si="72"/>
        <v>0</v>
      </c>
      <c r="K155" s="8">
        <f t="shared" si="72"/>
        <v>0</v>
      </c>
      <c r="L155" s="8">
        <f t="shared" si="72"/>
        <v>0</v>
      </c>
      <c r="M155" s="8">
        <f t="shared" si="72"/>
        <v>0</v>
      </c>
      <c r="N155" s="8">
        <f t="shared" si="72"/>
        <v>0</v>
      </c>
      <c r="O155" s="8">
        <f t="shared" si="72"/>
        <v>0</v>
      </c>
      <c r="P155" s="8">
        <f t="shared" si="72"/>
        <v>0</v>
      </c>
      <c r="Q155" s="8">
        <f t="shared" si="72"/>
        <v>0</v>
      </c>
      <c r="R155" s="8">
        <f t="shared" si="72"/>
        <v>0</v>
      </c>
    </row>
    <row r="156" spans="4:20" ht="18" hidden="1" customHeight="1" x14ac:dyDescent="0.2">
      <c r="E156" s="10" t="s">
        <v>15</v>
      </c>
      <c r="I156" s="8">
        <f t="shared" si="72"/>
        <v>0</v>
      </c>
      <c r="J156" s="8">
        <f t="shared" si="72"/>
        <v>0</v>
      </c>
      <c r="K156" s="8">
        <f t="shared" si="72"/>
        <v>0</v>
      </c>
      <c r="L156" s="8">
        <f t="shared" si="72"/>
        <v>0</v>
      </c>
      <c r="M156" s="8">
        <f t="shared" si="72"/>
        <v>0</v>
      </c>
      <c r="N156" s="8">
        <f t="shared" si="72"/>
        <v>0</v>
      </c>
      <c r="O156" s="8">
        <f t="shared" si="72"/>
        <v>0</v>
      </c>
      <c r="P156" s="8">
        <f t="shared" si="72"/>
        <v>0</v>
      </c>
      <c r="Q156" s="8">
        <f t="shared" si="72"/>
        <v>0</v>
      </c>
      <c r="R156" s="8">
        <f t="shared" si="72"/>
        <v>0</v>
      </c>
    </row>
    <row r="157" spans="4:20" ht="18" hidden="1" customHeight="1" x14ac:dyDescent="0.2">
      <c r="E157" s="10" t="s">
        <v>16</v>
      </c>
      <c r="I157" s="8">
        <f t="shared" si="72"/>
        <v>0</v>
      </c>
      <c r="J157" s="8">
        <f t="shared" si="72"/>
        <v>0</v>
      </c>
      <c r="K157" s="8">
        <f t="shared" si="72"/>
        <v>0</v>
      </c>
      <c r="L157" s="8">
        <f t="shared" si="72"/>
        <v>0</v>
      </c>
      <c r="M157" s="8">
        <f t="shared" si="72"/>
        <v>0</v>
      </c>
      <c r="N157" s="8">
        <f t="shared" si="72"/>
        <v>0</v>
      </c>
      <c r="O157" s="8">
        <f t="shared" si="72"/>
        <v>0</v>
      </c>
      <c r="P157" s="8">
        <f t="shared" si="72"/>
        <v>0</v>
      </c>
      <c r="Q157" s="8">
        <f t="shared" si="72"/>
        <v>0</v>
      </c>
      <c r="R157" s="8">
        <f t="shared" si="72"/>
        <v>0</v>
      </c>
    </row>
    <row r="158" spans="4:20" ht="18" hidden="1" customHeight="1" x14ac:dyDescent="0.2">
      <c r="E158" s="10" t="s">
        <v>17</v>
      </c>
      <c r="I158" s="8">
        <f t="shared" si="72"/>
        <v>0</v>
      </c>
      <c r="J158" s="8">
        <f t="shared" si="72"/>
        <v>0</v>
      </c>
      <c r="K158" s="8">
        <f t="shared" si="72"/>
        <v>0</v>
      </c>
      <c r="L158" s="8">
        <f t="shared" si="72"/>
        <v>0</v>
      </c>
      <c r="M158" s="8">
        <f t="shared" si="72"/>
        <v>0</v>
      </c>
      <c r="N158" s="8">
        <f t="shared" si="72"/>
        <v>0</v>
      </c>
      <c r="O158" s="8">
        <f t="shared" si="72"/>
        <v>0</v>
      </c>
      <c r="P158" s="8">
        <f t="shared" si="72"/>
        <v>0</v>
      </c>
      <c r="Q158" s="8">
        <f t="shared" si="72"/>
        <v>0</v>
      </c>
      <c r="R158" s="8">
        <f t="shared" si="72"/>
        <v>0</v>
      </c>
    </row>
    <row r="159" spans="4:20" ht="18" hidden="1" customHeight="1" x14ac:dyDescent="0.2">
      <c r="E159" s="10" t="s">
        <v>18</v>
      </c>
      <c r="I159" s="8">
        <f t="shared" si="72"/>
        <v>0</v>
      </c>
      <c r="J159" s="8">
        <f t="shared" si="72"/>
        <v>0</v>
      </c>
      <c r="K159" s="8">
        <f t="shared" si="72"/>
        <v>0</v>
      </c>
      <c r="L159" s="8">
        <f t="shared" si="72"/>
        <v>0</v>
      </c>
      <c r="M159" s="8">
        <f t="shared" si="72"/>
        <v>0</v>
      </c>
      <c r="N159" s="8">
        <f t="shared" si="72"/>
        <v>0</v>
      </c>
      <c r="O159" s="8">
        <f t="shared" si="72"/>
        <v>0</v>
      </c>
      <c r="P159" s="8">
        <f t="shared" si="72"/>
        <v>0</v>
      </c>
      <c r="Q159" s="8">
        <f t="shared" si="72"/>
        <v>0</v>
      </c>
      <c r="R159" s="8">
        <f t="shared" si="72"/>
        <v>0</v>
      </c>
    </row>
    <row r="160" spans="4:20" ht="18" hidden="1" customHeight="1" x14ac:dyDescent="0.2">
      <c r="E160" s="10" t="s">
        <v>30</v>
      </c>
      <c r="I160" s="8">
        <f t="shared" si="72"/>
        <v>0</v>
      </c>
      <c r="J160" s="8">
        <f t="shared" si="72"/>
        <v>0</v>
      </c>
      <c r="K160" s="8">
        <f t="shared" si="72"/>
        <v>0</v>
      </c>
      <c r="L160" s="8">
        <f t="shared" si="72"/>
        <v>0</v>
      </c>
      <c r="M160" s="8">
        <f t="shared" si="72"/>
        <v>0</v>
      </c>
      <c r="N160" s="8">
        <f t="shared" si="72"/>
        <v>0</v>
      </c>
      <c r="O160" s="8">
        <f t="shared" si="72"/>
        <v>0</v>
      </c>
      <c r="P160" s="8">
        <f t="shared" si="72"/>
        <v>0</v>
      </c>
      <c r="Q160" s="8">
        <f t="shared" si="72"/>
        <v>0</v>
      </c>
      <c r="R160" s="8">
        <f t="shared" si="72"/>
        <v>0</v>
      </c>
    </row>
    <row r="161" spans="4:20" ht="18" hidden="1" customHeight="1" x14ac:dyDescent="0.2">
      <c r="E161" s="10" t="s">
        <v>19</v>
      </c>
      <c r="I161" s="8">
        <f t="shared" si="72"/>
        <v>0</v>
      </c>
      <c r="J161" s="8">
        <f t="shared" si="72"/>
        <v>0</v>
      </c>
      <c r="K161" s="8">
        <f t="shared" si="72"/>
        <v>0</v>
      </c>
      <c r="L161" s="8">
        <f t="shared" si="72"/>
        <v>0</v>
      </c>
      <c r="M161" s="8">
        <f t="shared" si="72"/>
        <v>0</v>
      </c>
      <c r="N161" s="8">
        <f t="shared" si="72"/>
        <v>0</v>
      </c>
      <c r="O161" s="8">
        <f t="shared" si="72"/>
        <v>0</v>
      </c>
      <c r="P161" s="8">
        <f t="shared" si="72"/>
        <v>0</v>
      </c>
      <c r="Q161" s="8">
        <f t="shared" si="72"/>
        <v>0</v>
      </c>
      <c r="R161" s="8">
        <f t="shared" si="72"/>
        <v>0</v>
      </c>
    </row>
    <row r="162" spans="4:20" ht="18" hidden="1" customHeight="1" x14ac:dyDescent="0.2">
      <c r="E162" s="10" t="s">
        <v>20</v>
      </c>
      <c r="I162" s="8">
        <f t="shared" si="72"/>
        <v>0</v>
      </c>
      <c r="J162" s="8">
        <f t="shared" si="72"/>
        <v>0</v>
      </c>
      <c r="K162" s="8">
        <f t="shared" si="72"/>
        <v>0</v>
      </c>
      <c r="L162" s="8">
        <f t="shared" si="72"/>
        <v>0</v>
      </c>
      <c r="M162" s="8">
        <f t="shared" si="72"/>
        <v>0</v>
      </c>
      <c r="N162" s="8">
        <f t="shared" si="72"/>
        <v>0</v>
      </c>
      <c r="O162" s="8">
        <f t="shared" si="72"/>
        <v>0</v>
      </c>
      <c r="P162" s="8">
        <f t="shared" si="72"/>
        <v>0</v>
      </c>
      <c r="Q162" s="8">
        <f t="shared" si="72"/>
        <v>0</v>
      </c>
      <c r="R162" s="8">
        <f t="shared" si="72"/>
        <v>0</v>
      </c>
    </row>
    <row r="163" spans="4:20" ht="18" hidden="1" customHeight="1" x14ac:dyDescent="0.2">
      <c r="E163" s="10" t="s">
        <v>21</v>
      </c>
      <c r="I163" s="8">
        <f t="shared" si="72"/>
        <v>0</v>
      </c>
      <c r="J163" s="8">
        <f t="shared" si="72"/>
        <v>0</v>
      </c>
      <c r="K163" s="8">
        <f t="shared" si="72"/>
        <v>0</v>
      </c>
      <c r="L163" s="8">
        <f t="shared" si="72"/>
        <v>0</v>
      </c>
      <c r="M163" s="8">
        <f t="shared" si="72"/>
        <v>0</v>
      </c>
      <c r="N163" s="8">
        <f t="shared" si="72"/>
        <v>0</v>
      </c>
      <c r="O163" s="8">
        <f t="shared" si="72"/>
        <v>0</v>
      </c>
      <c r="P163" s="8">
        <f t="shared" si="72"/>
        <v>0</v>
      </c>
      <c r="Q163" s="8">
        <f t="shared" si="72"/>
        <v>0</v>
      </c>
      <c r="R163" s="8">
        <f t="shared" si="72"/>
        <v>0</v>
      </c>
    </row>
    <row r="164" spans="4:20" ht="18" hidden="1" customHeight="1" x14ac:dyDescent="0.2">
      <c r="E164" s="10" t="s">
        <v>22</v>
      </c>
      <c r="I164" s="8">
        <f t="shared" si="72"/>
        <v>0</v>
      </c>
      <c r="J164" s="8">
        <f t="shared" si="72"/>
        <v>0</v>
      </c>
      <c r="K164" s="8">
        <f t="shared" si="72"/>
        <v>0</v>
      </c>
      <c r="L164" s="8">
        <f t="shared" si="72"/>
        <v>0</v>
      </c>
      <c r="M164" s="8">
        <f t="shared" si="72"/>
        <v>0</v>
      </c>
      <c r="N164" s="8">
        <f t="shared" si="72"/>
        <v>0</v>
      </c>
      <c r="O164" s="8">
        <f t="shared" si="72"/>
        <v>0</v>
      </c>
      <c r="P164" s="8">
        <f t="shared" si="72"/>
        <v>0</v>
      </c>
      <c r="Q164" s="8">
        <f t="shared" si="72"/>
        <v>0</v>
      </c>
      <c r="R164" s="8">
        <f t="shared" si="72"/>
        <v>0</v>
      </c>
    </row>
    <row r="165" spans="4:20" ht="18" hidden="1" customHeight="1" x14ac:dyDescent="0.2">
      <c r="E165" s="10" t="s">
        <v>23</v>
      </c>
      <c r="I165" s="8">
        <f t="shared" si="72"/>
        <v>0</v>
      </c>
      <c r="J165" s="8">
        <f t="shared" si="72"/>
        <v>0</v>
      </c>
      <c r="K165" s="8">
        <f t="shared" si="72"/>
        <v>0</v>
      </c>
      <c r="L165" s="8">
        <f t="shared" si="72"/>
        <v>0</v>
      </c>
      <c r="M165" s="8">
        <f t="shared" si="72"/>
        <v>0</v>
      </c>
      <c r="N165" s="8">
        <f t="shared" si="72"/>
        <v>0</v>
      </c>
      <c r="O165" s="8">
        <f t="shared" si="72"/>
        <v>0</v>
      </c>
      <c r="P165" s="8">
        <f t="shared" si="72"/>
        <v>0</v>
      </c>
      <c r="Q165" s="8">
        <f t="shared" si="72"/>
        <v>0</v>
      </c>
      <c r="R165" s="8">
        <f t="shared" si="72"/>
        <v>0</v>
      </c>
    </row>
    <row r="166" spans="4:20" ht="18" hidden="1" customHeight="1" x14ac:dyDescent="0.2">
      <c r="E166" s="10" t="s">
        <v>24</v>
      </c>
      <c r="I166" s="8">
        <f t="shared" si="72"/>
        <v>0</v>
      </c>
      <c r="J166" s="8">
        <f t="shared" si="72"/>
        <v>0</v>
      </c>
      <c r="K166" s="8">
        <f t="shared" si="72"/>
        <v>0</v>
      </c>
      <c r="L166" s="8">
        <f t="shared" si="72"/>
        <v>0</v>
      </c>
      <c r="M166" s="8">
        <f t="shared" si="72"/>
        <v>0</v>
      </c>
      <c r="N166" s="8">
        <f t="shared" si="72"/>
        <v>0</v>
      </c>
      <c r="O166" s="8">
        <f t="shared" si="72"/>
        <v>0</v>
      </c>
      <c r="P166" s="8">
        <f t="shared" si="72"/>
        <v>0</v>
      </c>
      <c r="Q166" s="8">
        <f t="shared" si="72"/>
        <v>0</v>
      </c>
      <c r="R166" s="8">
        <f t="shared" si="72"/>
        <v>0</v>
      </c>
    </row>
    <row r="167" spans="4:20" s="35" customFormat="1" ht="18" hidden="1" customHeight="1" x14ac:dyDescent="0.2">
      <c r="D167" s="40"/>
      <c r="E167" s="35" t="s">
        <v>25</v>
      </c>
      <c r="I167" s="9">
        <f t="shared" si="72"/>
        <v>0</v>
      </c>
      <c r="J167" s="9">
        <f t="shared" si="72"/>
        <v>0</v>
      </c>
      <c r="K167" s="9">
        <f t="shared" si="72"/>
        <v>0</v>
      </c>
      <c r="L167" s="9">
        <f t="shared" si="72"/>
        <v>0</v>
      </c>
      <c r="M167" s="9">
        <f t="shared" si="72"/>
        <v>0</v>
      </c>
      <c r="N167" s="9">
        <f t="shared" si="72"/>
        <v>0</v>
      </c>
      <c r="O167" s="9">
        <f t="shared" si="72"/>
        <v>0</v>
      </c>
      <c r="P167" s="9">
        <f t="shared" si="72"/>
        <v>0</v>
      </c>
      <c r="Q167" s="9">
        <f t="shared" si="72"/>
        <v>0</v>
      </c>
      <c r="R167" s="9">
        <f t="shared" si="72"/>
        <v>0</v>
      </c>
      <c r="S167" s="10"/>
      <c r="T167" s="8"/>
    </row>
    <row r="168" spans="4:20" ht="18" hidden="1" customHeight="1" x14ac:dyDescent="0.2">
      <c r="E168" s="10" t="s">
        <v>26</v>
      </c>
      <c r="I168" s="8">
        <f t="shared" si="72"/>
        <v>0</v>
      </c>
      <c r="J168" s="8">
        <f t="shared" si="72"/>
        <v>0</v>
      </c>
      <c r="K168" s="8">
        <f t="shared" si="72"/>
        <v>0</v>
      </c>
      <c r="L168" s="8">
        <f t="shared" si="72"/>
        <v>0</v>
      </c>
      <c r="M168" s="8">
        <f t="shared" si="72"/>
        <v>0</v>
      </c>
      <c r="N168" s="8">
        <f t="shared" si="72"/>
        <v>0</v>
      </c>
      <c r="O168" s="8">
        <f t="shared" si="72"/>
        <v>0</v>
      </c>
      <c r="P168" s="8">
        <f t="shared" si="72"/>
        <v>0</v>
      </c>
      <c r="Q168" s="8">
        <f t="shared" si="72"/>
        <v>0</v>
      </c>
      <c r="R168" s="8">
        <f t="shared" si="72"/>
        <v>0</v>
      </c>
    </row>
    <row r="169" spans="4:20" ht="18" hidden="1" customHeight="1" x14ac:dyDescent="0.2">
      <c r="E169" s="10" t="s">
        <v>29</v>
      </c>
      <c r="I169" s="8">
        <f t="shared" si="72"/>
        <v>0</v>
      </c>
      <c r="J169" s="8">
        <f t="shared" si="72"/>
        <v>0</v>
      </c>
      <c r="K169" s="8">
        <f t="shared" si="72"/>
        <v>0</v>
      </c>
      <c r="L169" s="8">
        <f t="shared" si="72"/>
        <v>0</v>
      </c>
      <c r="M169" s="8">
        <f t="shared" si="72"/>
        <v>0</v>
      </c>
      <c r="N169" s="8">
        <f t="shared" si="72"/>
        <v>0</v>
      </c>
      <c r="O169" s="8">
        <f t="shared" si="72"/>
        <v>0</v>
      </c>
      <c r="P169" s="8">
        <f t="shared" si="72"/>
        <v>0</v>
      </c>
      <c r="Q169" s="8">
        <f t="shared" si="72"/>
        <v>0</v>
      </c>
      <c r="R169" s="8">
        <f t="shared" si="72"/>
        <v>0</v>
      </c>
    </row>
    <row r="170" spans="4:20" ht="18" hidden="1" customHeight="1" x14ac:dyDescent="0.2"/>
    <row r="171" spans="4:20" ht="18" hidden="1" customHeight="1" x14ac:dyDescent="0.2">
      <c r="E171" s="4" t="s">
        <v>111</v>
      </c>
      <c r="M171" s="24"/>
    </row>
    <row r="172" spans="4:20" ht="18" hidden="1" customHeight="1" x14ac:dyDescent="0.2">
      <c r="E172" s="10" t="s">
        <v>72</v>
      </c>
      <c r="I172" s="10">
        <f t="shared" ref="I172:L187" si="73">SUMIFS(I$16:I$49,$A$16:$A$49,$E172)</f>
        <v>6314.75</v>
      </c>
      <c r="J172" s="10">
        <f t="shared" si="73"/>
        <v>8503.75</v>
      </c>
      <c r="K172" s="10">
        <f t="shared" si="73"/>
        <v>6314.75</v>
      </c>
      <c r="L172" s="10">
        <f t="shared" si="73"/>
        <v>8667.75</v>
      </c>
      <c r="M172" s="24">
        <f>SUM(I172:L172)</f>
        <v>29801</v>
      </c>
      <c r="N172" s="24">
        <v>162912</v>
      </c>
      <c r="O172" s="24">
        <f>M172-N172</f>
        <v>-133111</v>
      </c>
    </row>
    <row r="173" spans="4:20" ht="18" hidden="1" customHeight="1" x14ac:dyDescent="0.2">
      <c r="E173" s="10" t="s">
        <v>76</v>
      </c>
      <c r="I173" s="10">
        <f t="shared" si="73"/>
        <v>0</v>
      </c>
      <c r="J173" s="10">
        <f t="shared" si="73"/>
        <v>0</v>
      </c>
      <c r="K173" s="10">
        <f t="shared" si="73"/>
        <v>0</v>
      </c>
      <c r="L173" s="10">
        <f t="shared" si="73"/>
        <v>0</v>
      </c>
      <c r="M173" s="24">
        <f t="shared" ref="M173:M204" si="74">SUM(I173:L173)</f>
        <v>0</v>
      </c>
      <c r="N173" s="24">
        <v>34790</v>
      </c>
      <c r="O173" s="24">
        <f t="shared" ref="O173:O221" si="75">M173-N173</f>
        <v>-34790</v>
      </c>
    </row>
    <row r="174" spans="4:20" ht="18" hidden="1" customHeight="1" x14ac:dyDescent="0.2">
      <c r="E174" s="10" t="s">
        <v>74</v>
      </c>
      <c r="I174" s="10">
        <f t="shared" si="73"/>
        <v>0</v>
      </c>
      <c r="J174" s="10">
        <f t="shared" si="73"/>
        <v>0</v>
      </c>
      <c r="K174" s="10">
        <f t="shared" si="73"/>
        <v>0</v>
      </c>
      <c r="L174" s="10">
        <f t="shared" si="73"/>
        <v>0</v>
      </c>
      <c r="M174" s="41">
        <f t="shared" si="74"/>
        <v>0</v>
      </c>
      <c r="N174" s="24">
        <v>25379</v>
      </c>
      <c r="O174" s="24">
        <f t="shared" si="75"/>
        <v>-25379</v>
      </c>
    </row>
    <row r="175" spans="4:20" ht="18" hidden="1" customHeight="1" x14ac:dyDescent="0.2">
      <c r="E175" s="10" t="s">
        <v>78</v>
      </c>
      <c r="I175" s="10">
        <f t="shared" si="73"/>
        <v>0</v>
      </c>
      <c r="J175" s="10">
        <f t="shared" si="73"/>
        <v>0</v>
      </c>
      <c r="K175" s="10">
        <f t="shared" si="73"/>
        <v>0</v>
      </c>
      <c r="L175" s="10">
        <f t="shared" si="73"/>
        <v>0</v>
      </c>
      <c r="M175" s="24">
        <f t="shared" si="74"/>
        <v>0</v>
      </c>
      <c r="N175" s="24">
        <v>28266</v>
      </c>
      <c r="O175" s="24">
        <f t="shared" si="75"/>
        <v>-28266</v>
      </c>
    </row>
    <row r="176" spans="4:20" ht="18" hidden="1" customHeight="1" x14ac:dyDescent="0.2">
      <c r="E176" s="10" t="s">
        <v>80</v>
      </c>
      <c r="I176" s="10">
        <f t="shared" si="73"/>
        <v>0</v>
      </c>
      <c r="J176" s="10">
        <f t="shared" si="73"/>
        <v>0</v>
      </c>
      <c r="K176" s="10">
        <f t="shared" si="73"/>
        <v>0</v>
      </c>
      <c r="L176" s="10">
        <f t="shared" si="73"/>
        <v>0</v>
      </c>
      <c r="M176" s="24">
        <f t="shared" si="74"/>
        <v>0</v>
      </c>
      <c r="N176" s="24">
        <v>28560</v>
      </c>
      <c r="O176" s="24">
        <f t="shared" si="75"/>
        <v>-28560</v>
      </c>
    </row>
    <row r="177" spans="5:22" ht="18" hidden="1" customHeight="1" x14ac:dyDescent="0.2">
      <c r="E177" s="10" t="s">
        <v>83</v>
      </c>
      <c r="I177" s="10">
        <f t="shared" si="73"/>
        <v>0</v>
      </c>
      <c r="J177" s="10">
        <f t="shared" si="73"/>
        <v>0</v>
      </c>
      <c r="K177" s="10">
        <f t="shared" si="73"/>
        <v>0</v>
      </c>
      <c r="L177" s="10">
        <f t="shared" si="73"/>
        <v>0</v>
      </c>
      <c r="M177" s="24">
        <f t="shared" si="74"/>
        <v>0</v>
      </c>
      <c r="N177" s="24">
        <v>27486</v>
      </c>
      <c r="O177" s="24">
        <f t="shared" si="75"/>
        <v>-27486</v>
      </c>
    </row>
    <row r="178" spans="5:22" ht="18" hidden="1" customHeight="1" x14ac:dyDescent="0.2">
      <c r="E178" s="10" t="s">
        <v>85</v>
      </c>
      <c r="I178" s="10">
        <f t="shared" si="73"/>
        <v>0</v>
      </c>
      <c r="J178" s="10">
        <f t="shared" si="73"/>
        <v>0</v>
      </c>
      <c r="K178" s="10">
        <f t="shared" si="73"/>
        <v>0</v>
      </c>
      <c r="L178" s="10">
        <f t="shared" si="73"/>
        <v>0</v>
      </c>
      <c r="M178" s="24">
        <f t="shared" si="74"/>
        <v>0</v>
      </c>
      <c r="N178" s="24">
        <v>25872</v>
      </c>
      <c r="O178" s="24">
        <f t="shared" si="75"/>
        <v>-25872</v>
      </c>
    </row>
    <row r="179" spans="5:22" ht="18" hidden="1" customHeight="1" x14ac:dyDescent="0.2">
      <c r="E179" s="10" t="s">
        <v>87</v>
      </c>
      <c r="I179" s="10">
        <f t="shared" si="73"/>
        <v>0</v>
      </c>
      <c r="J179" s="10">
        <f t="shared" si="73"/>
        <v>0</v>
      </c>
      <c r="K179" s="10">
        <f t="shared" si="73"/>
        <v>0</v>
      </c>
      <c r="L179" s="10">
        <f t="shared" si="73"/>
        <v>0</v>
      </c>
      <c r="M179" s="24">
        <f t="shared" si="74"/>
        <v>0</v>
      </c>
      <c r="N179" s="24">
        <v>34743</v>
      </c>
      <c r="O179" s="24">
        <f t="shared" si="75"/>
        <v>-34743</v>
      </c>
    </row>
    <row r="180" spans="5:22" ht="18" hidden="1" customHeight="1" x14ac:dyDescent="0.2">
      <c r="E180" s="10" t="s">
        <v>89</v>
      </c>
      <c r="I180" s="10">
        <f t="shared" si="73"/>
        <v>0</v>
      </c>
      <c r="J180" s="10">
        <f t="shared" si="73"/>
        <v>0</v>
      </c>
      <c r="K180" s="10">
        <f t="shared" si="73"/>
        <v>0</v>
      </c>
      <c r="L180" s="10">
        <f t="shared" si="73"/>
        <v>0</v>
      </c>
      <c r="M180" s="24">
        <f t="shared" si="74"/>
        <v>0</v>
      </c>
      <c r="N180" s="24">
        <v>31214</v>
      </c>
      <c r="O180" s="24">
        <f t="shared" si="75"/>
        <v>-31214</v>
      </c>
    </row>
    <row r="181" spans="5:22" ht="18" hidden="1" customHeight="1" x14ac:dyDescent="0.2">
      <c r="E181" s="10" t="s">
        <v>91</v>
      </c>
      <c r="I181" s="10">
        <f t="shared" si="73"/>
        <v>0</v>
      </c>
      <c r="J181" s="10">
        <f t="shared" si="73"/>
        <v>0</v>
      </c>
      <c r="K181" s="10">
        <f t="shared" si="73"/>
        <v>0</v>
      </c>
      <c r="L181" s="10">
        <f t="shared" si="73"/>
        <v>0</v>
      </c>
      <c r="M181" s="24">
        <f t="shared" si="74"/>
        <v>0</v>
      </c>
      <c r="N181" s="24">
        <v>25295</v>
      </c>
      <c r="O181" s="24">
        <f t="shared" si="75"/>
        <v>-25295</v>
      </c>
    </row>
    <row r="182" spans="5:22" ht="18" hidden="1" customHeight="1" x14ac:dyDescent="0.2">
      <c r="E182" s="10" t="s">
        <v>93</v>
      </c>
      <c r="I182" s="10">
        <f t="shared" si="73"/>
        <v>0</v>
      </c>
      <c r="J182" s="10">
        <f t="shared" si="73"/>
        <v>0</v>
      </c>
      <c r="K182" s="10">
        <f t="shared" si="73"/>
        <v>0</v>
      </c>
      <c r="L182" s="10">
        <f t="shared" si="73"/>
        <v>0</v>
      </c>
      <c r="M182" s="41">
        <f t="shared" si="74"/>
        <v>0</v>
      </c>
      <c r="N182" s="24">
        <v>28523</v>
      </c>
      <c r="O182" s="24">
        <f t="shared" si="75"/>
        <v>-28523</v>
      </c>
    </row>
    <row r="183" spans="5:22" ht="18" hidden="1" customHeight="1" x14ac:dyDescent="0.2">
      <c r="E183" s="10" t="s">
        <v>95</v>
      </c>
      <c r="I183" s="10">
        <f t="shared" si="73"/>
        <v>0</v>
      </c>
      <c r="J183" s="10">
        <f t="shared" si="73"/>
        <v>0</v>
      </c>
      <c r="K183" s="10">
        <f t="shared" si="73"/>
        <v>0</v>
      </c>
      <c r="L183" s="10">
        <f t="shared" si="73"/>
        <v>0</v>
      </c>
      <c r="M183" s="24">
        <f t="shared" si="74"/>
        <v>0</v>
      </c>
      <c r="N183" s="24">
        <v>31405</v>
      </c>
      <c r="O183" s="24">
        <f t="shared" si="75"/>
        <v>-31405</v>
      </c>
    </row>
    <row r="184" spans="5:22" ht="18" hidden="1" customHeight="1" x14ac:dyDescent="0.2">
      <c r="E184" s="10" t="s">
        <v>97</v>
      </c>
      <c r="I184" s="10">
        <f t="shared" si="73"/>
        <v>0</v>
      </c>
      <c r="J184" s="10">
        <f t="shared" si="73"/>
        <v>0</v>
      </c>
      <c r="K184" s="10">
        <f t="shared" si="73"/>
        <v>0</v>
      </c>
      <c r="L184" s="10">
        <f t="shared" si="73"/>
        <v>0</v>
      </c>
      <c r="M184" s="24">
        <f t="shared" si="74"/>
        <v>0</v>
      </c>
      <c r="N184" s="24">
        <v>26623</v>
      </c>
      <c r="O184" s="24">
        <f t="shared" si="75"/>
        <v>-26623</v>
      </c>
    </row>
    <row r="185" spans="5:22" ht="18" hidden="1" customHeight="1" x14ac:dyDescent="0.2">
      <c r="E185" s="10" t="s">
        <v>99</v>
      </c>
      <c r="I185" s="10">
        <f t="shared" si="73"/>
        <v>0</v>
      </c>
      <c r="J185" s="10">
        <f t="shared" si="73"/>
        <v>0</v>
      </c>
      <c r="K185" s="10">
        <f t="shared" si="73"/>
        <v>0</v>
      </c>
      <c r="L185" s="10">
        <f t="shared" si="73"/>
        <v>0</v>
      </c>
      <c r="M185" s="24">
        <f t="shared" si="74"/>
        <v>0</v>
      </c>
      <c r="N185" s="24">
        <v>29841</v>
      </c>
      <c r="O185" s="24">
        <f t="shared" si="75"/>
        <v>-29841</v>
      </c>
      <c r="P185" s="41"/>
    </row>
    <row r="186" spans="5:22" ht="18" hidden="1" customHeight="1" x14ac:dyDescent="0.2">
      <c r="E186" s="10" t="s">
        <v>101</v>
      </c>
      <c r="I186" s="10">
        <f t="shared" si="73"/>
        <v>0</v>
      </c>
      <c r="J186" s="10">
        <f t="shared" si="73"/>
        <v>0</v>
      </c>
      <c r="K186" s="10">
        <f t="shared" si="73"/>
        <v>0</v>
      </c>
      <c r="L186" s="10">
        <f t="shared" si="73"/>
        <v>0</v>
      </c>
      <c r="M186" s="24">
        <f t="shared" si="74"/>
        <v>0</v>
      </c>
      <c r="N186" s="24">
        <v>33205</v>
      </c>
      <c r="O186" s="24">
        <f t="shared" si="75"/>
        <v>-33205</v>
      </c>
    </row>
    <row r="187" spans="5:22" ht="18" hidden="1" customHeight="1" x14ac:dyDescent="0.2">
      <c r="E187" s="10" t="s">
        <v>103</v>
      </c>
      <c r="I187" s="10">
        <f t="shared" si="73"/>
        <v>0</v>
      </c>
      <c r="J187" s="10">
        <f t="shared" si="73"/>
        <v>0</v>
      </c>
      <c r="K187" s="10">
        <f t="shared" si="73"/>
        <v>0</v>
      </c>
      <c r="L187" s="10">
        <f t="shared" si="73"/>
        <v>0</v>
      </c>
      <c r="M187" s="24">
        <f t="shared" si="74"/>
        <v>0</v>
      </c>
      <c r="N187" s="24">
        <v>32756</v>
      </c>
      <c r="O187" s="24">
        <f t="shared" si="75"/>
        <v>-32756</v>
      </c>
    </row>
    <row r="188" spans="5:22" ht="18" hidden="1" customHeight="1" x14ac:dyDescent="0.2">
      <c r="M188" s="24"/>
    </row>
    <row r="189" spans="5:22" ht="18" hidden="1" customHeight="1" x14ac:dyDescent="0.2">
      <c r="E189" s="10" t="s">
        <v>73</v>
      </c>
      <c r="I189" s="10">
        <f t="shared" ref="I189:L204" si="76">SUMIFS(I$16:I$49,$A$16:$A$49,$E189)</f>
        <v>5569.873333333333</v>
      </c>
      <c r="J189" s="10">
        <f t="shared" si="76"/>
        <v>6601.7733333333326</v>
      </c>
      <c r="K189" s="10">
        <f t="shared" si="76"/>
        <v>4662.1933333333327</v>
      </c>
      <c r="L189" s="10">
        <f t="shared" si="76"/>
        <v>4349.1490581717444</v>
      </c>
      <c r="M189" s="41">
        <f t="shared" si="74"/>
        <v>21182.989058171741</v>
      </c>
      <c r="N189" s="24">
        <v>319056</v>
      </c>
      <c r="O189" s="24">
        <f t="shared" si="75"/>
        <v>-297873.01094182825</v>
      </c>
      <c r="S189" s="24">
        <v>319056</v>
      </c>
      <c r="T189" s="8">
        <f>1325+23+703</f>
        <v>2051</v>
      </c>
      <c r="U189" s="24">
        <f>M189-S189</f>
        <v>-297873.01094182825</v>
      </c>
      <c r="V189" s="24"/>
    </row>
    <row r="190" spans="5:22" ht="18" hidden="1" customHeight="1" x14ac:dyDescent="0.2">
      <c r="E190" s="10" t="s">
        <v>77</v>
      </c>
      <c r="I190" s="10">
        <f t="shared" si="76"/>
        <v>0</v>
      </c>
      <c r="J190" s="10">
        <f t="shared" si="76"/>
        <v>0</v>
      </c>
      <c r="K190" s="10">
        <f t="shared" si="76"/>
        <v>0</v>
      </c>
      <c r="L190" s="10">
        <f t="shared" si="76"/>
        <v>0</v>
      </c>
      <c r="M190" s="41">
        <f t="shared" si="74"/>
        <v>0</v>
      </c>
      <c r="N190" s="24">
        <v>19161</v>
      </c>
      <c r="O190" s="24">
        <f t="shared" si="75"/>
        <v>-19161</v>
      </c>
    </row>
    <row r="191" spans="5:22" ht="18" hidden="1" customHeight="1" x14ac:dyDescent="0.2">
      <c r="E191" s="10" t="s">
        <v>75</v>
      </c>
      <c r="I191" s="10">
        <f t="shared" si="76"/>
        <v>0</v>
      </c>
      <c r="J191" s="10">
        <f t="shared" si="76"/>
        <v>0</v>
      </c>
      <c r="K191" s="10">
        <f t="shared" si="76"/>
        <v>0</v>
      </c>
      <c r="L191" s="10">
        <f t="shared" si="76"/>
        <v>0</v>
      </c>
      <c r="M191" s="41">
        <f t="shared" si="74"/>
        <v>0</v>
      </c>
      <c r="N191" s="24">
        <v>20716</v>
      </c>
      <c r="O191" s="24">
        <f t="shared" si="75"/>
        <v>-20716</v>
      </c>
    </row>
    <row r="192" spans="5:22" ht="18" hidden="1" customHeight="1" x14ac:dyDescent="0.2">
      <c r="E192" s="10" t="s">
        <v>79</v>
      </c>
      <c r="I192" s="10">
        <f t="shared" si="76"/>
        <v>0</v>
      </c>
      <c r="J192" s="10">
        <f t="shared" si="76"/>
        <v>0</v>
      </c>
      <c r="K192" s="10">
        <f t="shared" si="76"/>
        <v>0</v>
      </c>
      <c r="L192" s="10">
        <f t="shared" si="76"/>
        <v>0</v>
      </c>
      <c r="M192" s="41">
        <f t="shared" si="74"/>
        <v>0</v>
      </c>
      <c r="N192" s="24">
        <v>18981</v>
      </c>
      <c r="O192" s="24">
        <f t="shared" si="75"/>
        <v>-18981</v>
      </c>
    </row>
    <row r="193" spans="5:17" ht="18" hidden="1" customHeight="1" x14ac:dyDescent="0.2">
      <c r="E193" s="10" t="s">
        <v>81</v>
      </c>
      <c r="I193" s="10">
        <f t="shared" si="76"/>
        <v>0</v>
      </c>
      <c r="J193" s="10">
        <f t="shared" si="76"/>
        <v>0</v>
      </c>
      <c r="K193" s="10">
        <f t="shared" si="76"/>
        <v>0</v>
      </c>
      <c r="L193" s="10">
        <f t="shared" si="76"/>
        <v>0</v>
      </c>
      <c r="M193" s="41">
        <f t="shared" si="74"/>
        <v>0</v>
      </c>
      <c r="N193" s="24">
        <v>18580</v>
      </c>
      <c r="O193" s="24">
        <f t="shared" si="75"/>
        <v>-18580</v>
      </c>
    </row>
    <row r="194" spans="5:17" ht="18" hidden="1" customHeight="1" x14ac:dyDescent="0.2">
      <c r="E194" s="10" t="s">
        <v>84</v>
      </c>
      <c r="I194" s="10">
        <f t="shared" si="76"/>
        <v>0</v>
      </c>
      <c r="J194" s="10">
        <f t="shared" si="76"/>
        <v>0</v>
      </c>
      <c r="K194" s="10">
        <f t="shared" si="76"/>
        <v>0</v>
      </c>
      <c r="L194" s="10">
        <f t="shared" si="76"/>
        <v>0</v>
      </c>
      <c r="M194" s="41">
        <f t="shared" si="74"/>
        <v>0</v>
      </c>
      <c r="N194" s="24">
        <v>20129</v>
      </c>
      <c r="O194" s="24">
        <f t="shared" si="75"/>
        <v>-20129</v>
      </c>
    </row>
    <row r="195" spans="5:17" ht="18" hidden="1" customHeight="1" x14ac:dyDescent="0.2">
      <c r="E195" s="10" t="s">
        <v>86</v>
      </c>
      <c r="I195" s="10">
        <f t="shared" si="76"/>
        <v>0</v>
      </c>
      <c r="J195" s="10">
        <f t="shared" si="76"/>
        <v>0</v>
      </c>
      <c r="K195" s="10">
        <f t="shared" si="76"/>
        <v>0</v>
      </c>
      <c r="L195" s="10">
        <f t="shared" si="76"/>
        <v>0</v>
      </c>
      <c r="M195" s="41">
        <f t="shared" si="74"/>
        <v>0</v>
      </c>
      <c r="N195" s="24">
        <v>21769</v>
      </c>
      <c r="O195" s="24">
        <f t="shared" si="75"/>
        <v>-21769</v>
      </c>
    </row>
    <row r="196" spans="5:17" ht="18" hidden="1" customHeight="1" x14ac:dyDescent="0.2">
      <c r="E196" s="10" t="s">
        <v>88</v>
      </c>
      <c r="I196" s="10">
        <f t="shared" si="76"/>
        <v>0</v>
      </c>
      <c r="J196" s="10">
        <f t="shared" si="76"/>
        <v>0</v>
      </c>
      <c r="K196" s="10">
        <f t="shared" si="76"/>
        <v>0</v>
      </c>
      <c r="L196" s="10">
        <f t="shared" si="76"/>
        <v>0</v>
      </c>
      <c r="M196" s="41">
        <f t="shared" si="74"/>
        <v>0</v>
      </c>
      <c r="N196" s="24">
        <v>20152</v>
      </c>
      <c r="O196" s="24">
        <f t="shared" si="75"/>
        <v>-20152</v>
      </c>
    </row>
    <row r="197" spans="5:17" ht="18" hidden="1" customHeight="1" x14ac:dyDescent="0.2">
      <c r="E197" s="10" t="s">
        <v>90</v>
      </c>
      <c r="I197" s="10">
        <f t="shared" si="76"/>
        <v>0</v>
      </c>
      <c r="J197" s="10">
        <f t="shared" si="76"/>
        <v>0</v>
      </c>
      <c r="K197" s="10">
        <f t="shared" si="76"/>
        <v>0</v>
      </c>
      <c r="L197" s="10">
        <f t="shared" si="76"/>
        <v>0</v>
      </c>
      <c r="M197" s="41">
        <f t="shared" si="74"/>
        <v>0</v>
      </c>
      <c r="N197" s="24">
        <v>18060</v>
      </c>
      <c r="O197" s="24">
        <f t="shared" si="75"/>
        <v>-18060</v>
      </c>
    </row>
    <row r="198" spans="5:17" ht="18" hidden="1" customHeight="1" x14ac:dyDescent="0.2">
      <c r="E198" s="10" t="s">
        <v>92</v>
      </c>
      <c r="I198" s="10">
        <f t="shared" si="76"/>
        <v>0</v>
      </c>
      <c r="J198" s="10">
        <f t="shared" si="76"/>
        <v>0</v>
      </c>
      <c r="K198" s="10">
        <f t="shared" si="76"/>
        <v>0</v>
      </c>
      <c r="L198" s="10">
        <f t="shared" si="76"/>
        <v>0</v>
      </c>
      <c r="M198" s="41">
        <f t="shared" si="74"/>
        <v>0</v>
      </c>
      <c r="N198" s="24">
        <v>23706</v>
      </c>
      <c r="O198" s="24">
        <f t="shared" si="75"/>
        <v>-23706</v>
      </c>
    </row>
    <row r="199" spans="5:17" ht="18" hidden="1" customHeight="1" x14ac:dyDescent="0.2">
      <c r="E199" s="10" t="s">
        <v>94</v>
      </c>
      <c r="I199" s="10">
        <f t="shared" si="76"/>
        <v>0</v>
      </c>
      <c r="J199" s="10">
        <f t="shared" si="76"/>
        <v>0</v>
      </c>
      <c r="K199" s="10">
        <f t="shared" si="76"/>
        <v>0</v>
      </c>
      <c r="L199" s="10">
        <f t="shared" si="76"/>
        <v>0</v>
      </c>
      <c r="M199" s="41">
        <f t="shared" si="74"/>
        <v>0</v>
      </c>
      <c r="N199" s="24">
        <v>16809</v>
      </c>
      <c r="O199" s="24">
        <f t="shared" si="75"/>
        <v>-16809</v>
      </c>
    </row>
    <row r="200" spans="5:17" ht="18" hidden="1" customHeight="1" x14ac:dyDescent="0.2">
      <c r="E200" s="10" t="s">
        <v>96</v>
      </c>
      <c r="I200" s="10">
        <f t="shared" si="76"/>
        <v>0</v>
      </c>
      <c r="J200" s="10">
        <f t="shared" si="76"/>
        <v>0</v>
      </c>
      <c r="K200" s="10">
        <f t="shared" si="76"/>
        <v>0</v>
      </c>
      <c r="L200" s="10">
        <f t="shared" si="76"/>
        <v>0</v>
      </c>
      <c r="M200" s="41">
        <f t="shared" si="74"/>
        <v>0</v>
      </c>
      <c r="N200" s="24">
        <v>17482</v>
      </c>
      <c r="O200" s="24">
        <f t="shared" si="75"/>
        <v>-17482</v>
      </c>
    </row>
    <row r="201" spans="5:17" ht="18" hidden="1" customHeight="1" x14ac:dyDescent="0.2">
      <c r="E201" s="10" t="s">
        <v>98</v>
      </c>
      <c r="I201" s="10">
        <f t="shared" si="76"/>
        <v>0</v>
      </c>
      <c r="J201" s="10">
        <f t="shared" si="76"/>
        <v>0</v>
      </c>
      <c r="K201" s="10">
        <f t="shared" si="76"/>
        <v>0</v>
      </c>
      <c r="L201" s="10">
        <f t="shared" si="76"/>
        <v>0</v>
      </c>
      <c r="M201" s="41">
        <f t="shared" si="74"/>
        <v>0</v>
      </c>
      <c r="N201" s="24">
        <v>19413</v>
      </c>
      <c r="O201" s="24">
        <f t="shared" si="75"/>
        <v>-19413</v>
      </c>
    </row>
    <row r="202" spans="5:17" ht="18" hidden="1" customHeight="1" x14ac:dyDescent="0.2">
      <c r="E202" s="10" t="s">
        <v>100</v>
      </c>
      <c r="I202" s="10">
        <f t="shared" si="76"/>
        <v>0</v>
      </c>
      <c r="J202" s="10">
        <f t="shared" si="76"/>
        <v>0</v>
      </c>
      <c r="K202" s="10">
        <f t="shared" si="76"/>
        <v>0</v>
      </c>
      <c r="L202" s="10">
        <f t="shared" si="76"/>
        <v>0</v>
      </c>
      <c r="M202" s="41">
        <f t="shared" si="74"/>
        <v>0</v>
      </c>
      <c r="N202" s="24">
        <v>18983</v>
      </c>
      <c r="O202" s="24">
        <f t="shared" si="75"/>
        <v>-18983</v>
      </c>
      <c r="P202" s="24"/>
      <c r="Q202" s="24"/>
    </row>
    <row r="203" spans="5:17" ht="18" hidden="1" customHeight="1" x14ac:dyDescent="0.2">
      <c r="E203" s="10" t="s">
        <v>102</v>
      </c>
      <c r="I203" s="10">
        <f t="shared" si="76"/>
        <v>0</v>
      </c>
      <c r="J203" s="10">
        <f t="shared" si="76"/>
        <v>0</v>
      </c>
      <c r="K203" s="10">
        <f t="shared" si="76"/>
        <v>0</v>
      </c>
      <c r="L203" s="10">
        <f t="shared" si="76"/>
        <v>0</v>
      </c>
      <c r="M203" s="41">
        <f t="shared" si="74"/>
        <v>0</v>
      </c>
      <c r="N203" s="24">
        <v>21568</v>
      </c>
      <c r="O203" s="24">
        <f t="shared" si="75"/>
        <v>-21568</v>
      </c>
    </row>
    <row r="204" spans="5:17" ht="18" hidden="1" customHeight="1" x14ac:dyDescent="0.2">
      <c r="E204" s="10" t="s">
        <v>104</v>
      </c>
      <c r="I204" s="10">
        <f t="shared" si="76"/>
        <v>0</v>
      </c>
      <c r="J204" s="10">
        <f t="shared" si="76"/>
        <v>0</v>
      </c>
      <c r="K204" s="10">
        <f t="shared" si="76"/>
        <v>0</v>
      </c>
      <c r="L204" s="10">
        <f t="shared" si="76"/>
        <v>0</v>
      </c>
      <c r="M204" s="24">
        <f t="shared" si="74"/>
        <v>0</v>
      </c>
      <c r="N204" s="24">
        <v>32647</v>
      </c>
      <c r="O204" s="24">
        <f t="shared" si="75"/>
        <v>-32647</v>
      </c>
    </row>
    <row r="205" spans="5:17" ht="18" hidden="1" customHeight="1" x14ac:dyDescent="0.2">
      <c r="M205" s="24"/>
    </row>
    <row r="206" spans="5:17" ht="18" hidden="1" customHeight="1" x14ac:dyDescent="0.2">
      <c r="E206" s="10" t="s">
        <v>106</v>
      </c>
      <c r="I206" s="10">
        <f t="shared" ref="I206:L221" si="77">SUMIFS(I$16:I$49,$A$16:$A$49,$E206)</f>
        <v>0</v>
      </c>
      <c r="J206" s="10">
        <f t="shared" si="77"/>
        <v>0</v>
      </c>
      <c r="K206" s="10">
        <f t="shared" si="77"/>
        <v>0</v>
      </c>
      <c r="L206" s="10">
        <f t="shared" si="77"/>
        <v>0</v>
      </c>
      <c r="M206" s="24">
        <f t="shared" ref="M206:M221" si="78">SUM(I206:L206)</f>
        <v>0</v>
      </c>
      <c r="N206" s="24">
        <v>42580</v>
      </c>
      <c r="O206" s="24">
        <f t="shared" si="75"/>
        <v>-42580</v>
      </c>
    </row>
    <row r="207" spans="5:17" ht="18" hidden="1" customHeight="1" x14ac:dyDescent="0.2">
      <c r="E207" s="10" t="s">
        <v>112</v>
      </c>
      <c r="I207" s="10">
        <f t="shared" si="77"/>
        <v>0</v>
      </c>
      <c r="J207" s="10">
        <f t="shared" si="77"/>
        <v>0</v>
      </c>
      <c r="K207" s="10">
        <f t="shared" si="77"/>
        <v>0</v>
      </c>
      <c r="L207" s="10">
        <f t="shared" si="77"/>
        <v>0</v>
      </c>
      <c r="M207" s="24">
        <f t="shared" si="78"/>
        <v>0</v>
      </c>
      <c r="O207" s="24">
        <f t="shared" si="75"/>
        <v>0</v>
      </c>
    </row>
    <row r="208" spans="5:17" ht="18" hidden="1" customHeight="1" x14ac:dyDescent="0.2">
      <c r="E208" s="10" t="s">
        <v>113</v>
      </c>
      <c r="I208" s="10">
        <f t="shared" si="77"/>
        <v>0</v>
      </c>
      <c r="J208" s="10">
        <f t="shared" si="77"/>
        <v>0</v>
      </c>
      <c r="K208" s="10">
        <f t="shared" si="77"/>
        <v>0</v>
      </c>
      <c r="L208" s="10">
        <f t="shared" si="77"/>
        <v>0</v>
      </c>
      <c r="M208" s="24">
        <f t="shared" si="78"/>
        <v>0</v>
      </c>
      <c r="O208" s="24">
        <f t="shared" si="75"/>
        <v>0</v>
      </c>
    </row>
    <row r="209" spans="5:15" ht="18" hidden="1" customHeight="1" x14ac:dyDescent="0.2">
      <c r="E209" s="10" t="s">
        <v>114</v>
      </c>
      <c r="I209" s="10">
        <f t="shared" si="77"/>
        <v>0</v>
      </c>
      <c r="J209" s="10">
        <f t="shared" si="77"/>
        <v>0</v>
      </c>
      <c r="K209" s="10">
        <f t="shared" si="77"/>
        <v>0</v>
      </c>
      <c r="L209" s="10">
        <f t="shared" si="77"/>
        <v>0</v>
      </c>
      <c r="M209" s="24">
        <f t="shared" si="78"/>
        <v>0</v>
      </c>
      <c r="N209" s="24"/>
      <c r="O209" s="24">
        <f t="shared" si="75"/>
        <v>0</v>
      </c>
    </row>
    <row r="210" spans="5:15" ht="18" hidden="1" customHeight="1" x14ac:dyDescent="0.2">
      <c r="E210" s="10" t="s">
        <v>82</v>
      </c>
      <c r="I210" s="10">
        <f t="shared" si="77"/>
        <v>0</v>
      </c>
      <c r="J210" s="10">
        <f t="shared" si="77"/>
        <v>0</v>
      </c>
      <c r="K210" s="10">
        <f t="shared" si="77"/>
        <v>0</v>
      </c>
      <c r="L210" s="10">
        <f t="shared" si="77"/>
        <v>0</v>
      </c>
      <c r="M210" s="24">
        <f t="shared" si="78"/>
        <v>0</v>
      </c>
      <c r="N210" s="24">
        <v>23604</v>
      </c>
      <c r="O210" s="24">
        <f t="shared" si="75"/>
        <v>-23604</v>
      </c>
    </row>
    <row r="211" spans="5:15" ht="18" hidden="1" customHeight="1" x14ac:dyDescent="0.2">
      <c r="E211" s="10" t="s">
        <v>115</v>
      </c>
      <c r="I211" s="10">
        <f t="shared" si="77"/>
        <v>0</v>
      </c>
      <c r="J211" s="10">
        <f t="shared" si="77"/>
        <v>0</v>
      </c>
      <c r="K211" s="10">
        <f t="shared" si="77"/>
        <v>0</v>
      </c>
      <c r="L211" s="10">
        <f t="shared" si="77"/>
        <v>0</v>
      </c>
      <c r="M211" s="24">
        <f t="shared" si="78"/>
        <v>0</v>
      </c>
      <c r="O211" s="24">
        <f t="shared" si="75"/>
        <v>0</v>
      </c>
    </row>
    <row r="212" spans="5:15" ht="18" hidden="1" customHeight="1" x14ac:dyDescent="0.2">
      <c r="E212" s="10" t="s">
        <v>116</v>
      </c>
      <c r="I212" s="10">
        <f t="shared" si="77"/>
        <v>0</v>
      </c>
      <c r="J212" s="10">
        <f t="shared" si="77"/>
        <v>0</v>
      </c>
      <c r="K212" s="10">
        <f t="shared" si="77"/>
        <v>0</v>
      </c>
      <c r="L212" s="10">
        <f t="shared" si="77"/>
        <v>0</v>
      </c>
      <c r="M212" s="24">
        <f t="shared" si="78"/>
        <v>0</v>
      </c>
      <c r="O212" s="24">
        <f t="shared" si="75"/>
        <v>0</v>
      </c>
    </row>
    <row r="213" spans="5:15" ht="18" hidden="1" customHeight="1" x14ac:dyDescent="0.2">
      <c r="E213" s="10" t="s">
        <v>117</v>
      </c>
      <c r="I213" s="10">
        <f t="shared" si="77"/>
        <v>0</v>
      </c>
      <c r="J213" s="10">
        <f t="shared" si="77"/>
        <v>0</v>
      </c>
      <c r="K213" s="10">
        <f t="shared" si="77"/>
        <v>0</v>
      </c>
      <c r="L213" s="10">
        <f t="shared" si="77"/>
        <v>0</v>
      </c>
      <c r="M213" s="24">
        <f t="shared" si="78"/>
        <v>0</v>
      </c>
      <c r="O213" s="24">
        <f t="shared" si="75"/>
        <v>0</v>
      </c>
    </row>
    <row r="214" spans="5:15" ht="18" hidden="1" customHeight="1" x14ac:dyDescent="0.2">
      <c r="E214" s="10" t="s">
        <v>118</v>
      </c>
      <c r="I214" s="10">
        <f t="shared" si="77"/>
        <v>0</v>
      </c>
      <c r="J214" s="10">
        <f t="shared" si="77"/>
        <v>0</v>
      </c>
      <c r="K214" s="10">
        <f t="shared" si="77"/>
        <v>0</v>
      </c>
      <c r="L214" s="10">
        <f t="shared" si="77"/>
        <v>0</v>
      </c>
      <c r="M214" s="24">
        <f t="shared" si="78"/>
        <v>0</v>
      </c>
      <c r="O214" s="24">
        <f t="shared" si="75"/>
        <v>0</v>
      </c>
    </row>
    <row r="215" spans="5:15" ht="18" hidden="1" customHeight="1" x14ac:dyDescent="0.2">
      <c r="E215" s="10" t="s">
        <v>119</v>
      </c>
      <c r="I215" s="10">
        <f t="shared" si="77"/>
        <v>0</v>
      </c>
      <c r="J215" s="10">
        <f t="shared" si="77"/>
        <v>0</v>
      </c>
      <c r="K215" s="10">
        <f t="shared" si="77"/>
        <v>0</v>
      </c>
      <c r="L215" s="10">
        <f t="shared" si="77"/>
        <v>0</v>
      </c>
      <c r="M215" s="24">
        <f t="shared" si="78"/>
        <v>0</v>
      </c>
      <c r="O215" s="24">
        <f t="shared" si="75"/>
        <v>0</v>
      </c>
    </row>
    <row r="216" spans="5:15" ht="18" hidden="1" customHeight="1" x14ac:dyDescent="0.2">
      <c r="E216" s="10" t="s">
        <v>120</v>
      </c>
      <c r="I216" s="10">
        <f t="shared" si="77"/>
        <v>0</v>
      </c>
      <c r="J216" s="10">
        <f t="shared" si="77"/>
        <v>0</v>
      </c>
      <c r="K216" s="10">
        <f t="shared" si="77"/>
        <v>0</v>
      </c>
      <c r="L216" s="10">
        <f t="shared" si="77"/>
        <v>0</v>
      </c>
      <c r="M216" s="24">
        <f t="shared" si="78"/>
        <v>0</v>
      </c>
      <c r="O216" s="24">
        <f t="shared" si="75"/>
        <v>0</v>
      </c>
    </row>
    <row r="217" spans="5:15" ht="18" hidden="1" customHeight="1" x14ac:dyDescent="0.2">
      <c r="E217" s="10" t="s">
        <v>121</v>
      </c>
      <c r="I217" s="10">
        <f t="shared" si="77"/>
        <v>0</v>
      </c>
      <c r="J217" s="10">
        <f t="shared" si="77"/>
        <v>0</v>
      </c>
      <c r="K217" s="10">
        <f t="shared" si="77"/>
        <v>0</v>
      </c>
      <c r="L217" s="10">
        <f t="shared" si="77"/>
        <v>0</v>
      </c>
      <c r="M217" s="24">
        <f t="shared" si="78"/>
        <v>0</v>
      </c>
      <c r="O217" s="24">
        <f t="shared" si="75"/>
        <v>0</v>
      </c>
    </row>
    <row r="218" spans="5:15" ht="18" hidden="1" customHeight="1" x14ac:dyDescent="0.2">
      <c r="E218" s="10" t="s">
        <v>122</v>
      </c>
      <c r="I218" s="10">
        <f t="shared" si="77"/>
        <v>0</v>
      </c>
      <c r="J218" s="10">
        <f t="shared" si="77"/>
        <v>0</v>
      </c>
      <c r="K218" s="10">
        <f t="shared" si="77"/>
        <v>0</v>
      </c>
      <c r="L218" s="10">
        <f t="shared" si="77"/>
        <v>0</v>
      </c>
      <c r="M218" s="24">
        <f t="shared" si="78"/>
        <v>0</v>
      </c>
      <c r="O218" s="24">
        <f t="shared" si="75"/>
        <v>0</v>
      </c>
    </row>
    <row r="219" spans="5:15" ht="18" hidden="1" customHeight="1" x14ac:dyDescent="0.2">
      <c r="E219" s="10" t="s">
        <v>123</v>
      </c>
      <c r="I219" s="10">
        <f t="shared" si="77"/>
        <v>0</v>
      </c>
      <c r="J219" s="10">
        <f t="shared" si="77"/>
        <v>0</v>
      </c>
      <c r="K219" s="10">
        <f t="shared" si="77"/>
        <v>0</v>
      </c>
      <c r="L219" s="10">
        <f t="shared" si="77"/>
        <v>0</v>
      </c>
      <c r="M219" s="24">
        <f t="shared" si="78"/>
        <v>0</v>
      </c>
      <c r="O219" s="24">
        <f t="shared" si="75"/>
        <v>0</v>
      </c>
    </row>
    <row r="220" spans="5:15" ht="18" hidden="1" customHeight="1" x14ac:dyDescent="0.2">
      <c r="E220" s="10" t="s">
        <v>124</v>
      </c>
      <c r="I220" s="10">
        <f t="shared" si="77"/>
        <v>0</v>
      </c>
      <c r="J220" s="10">
        <f t="shared" si="77"/>
        <v>0</v>
      </c>
      <c r="K220" s="10">
        <f t="shared" si="77"/>
        <v>0</v>
      </c>
      <c r="L220" s="10">
        <f t="shared" si="77"/>
        <v>0</v>
      </c>
      <c r="M220" s="24">
        <f t="shared" si="78"/>
        <v>0</v>
      </c>
      <c r="O220" s="24">
        <f t="shared" si="75"/>
        <v>0</v>
      </c>
    </row>
    <row r="221" spans="5:15" ht="18" hidden="1" customHeight="1" x14ac:dyDescent="0.2">
      <c r="E221" s="10" t="s">
        <v>125</v>
      </c>
      <c r="I221" s="10">
        <f t="shared" si="77"/>
        <v>0</v>
      </c>
      <c r="J221" s="10">
        <f t="shared" si="77"/>
        <v>0</v>
      </c>
      <c r="K221" s="10">
        <f t="shared" si="77"/>
        <v>0</v>
      </c>
      <c r="L221" s="10">
        <f t="shared" si="77"/>
        <v>0</v>
      </c>
      <c r="M221" s="24">
        <f t="shared" si="78"/>
        <v>0</v>
      </c>
      <c r="O221" s="24">
        <f t="shared" si="75"/>
        <v>0</v>
      </c>
    </row>
  </sheetData>
  <mergeCells count="90">
    <mergeCell ref="B83:C83"/>
    <mergeCell ref="B84:C84"/>
    <mergeCell ref="B85:C85"/>
    <mergeCell ref="B86:C86"/>
    <mergeCell ref="B82:C82"/>
    <mergeCell ref="B79:C79"/>
    <mergeCell ref="B80:C80"/>
    <mergeCell ref="B71:C71"/>
    <mergeCell ref="B72:C72"/>
    <mergeCell ref="B73:C73"/>
    <mergeCell ref="B74:C74"/>
    <mergeCell ref="B75:C75"/>
    <mergeCell ref="B81:C81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6:C76"/>
    <mergeCell ref="B77:C77"/>
    <mergeCell ref="B78:C78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C7:R7"/>
    <mergeCell ref="B8:C10"/>
    <mergeCell ref="D8:D10"/>
    <mergeCell ref="E8:G8"/>
    <mergeCell ref="H8:H10"/>
    <mergeCell ref="I8:L9"/>
    <mergeCell ref="N8:Q9"/>
    <mergeCell ref="G9:G10"/>
    <mergeCell ref="C6:R6"/>
    <mergeCell ref="B1:R1"/>
    <mergeCell ref="B2:R2"/>
    <mergeCell ref="C3:R3"/>
    <mergeCell ref="C4:R4"/>
    <mergeCell ref="C5:R5"/>
  </mergeCells>
  <pageMargins left="1.1499999999999999" right="0.25" top="0.5" bottom="0.75" header="0.5" footer="0.5"/>
  <pageSetup paperSize="5" scale="70" orientation="landscape" horizontalDpi="0" verticalDpi="0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:Y221"/>
  <sheetViews>
    <sheetView showGridLines="0" zoomScale="85" zoomScaleNormal="85" workbookViewId="0">
      <pane xSplit="4" ySplit="11" topLeftCell="E21" activePane="bottomRight" state="frozen"/>
      <selection activeCell="E24" sqref="E24"/>
      <selection pane="topRight" activeCell="E24" sqref="E24"/>
      <selection pane="bottomLeft" activeCell="E24" sqref="E24"/>
      <selection pane="bottomRight" activeCell="T8" sqref="T8:T13"/>
    </sheetView>
  </sheetViews>
  <sheetFormatPr defaultRowHeight="18" customHeight="1" x14ac:dyDescent="0.2"/>
  <cols>
    <col min="1" max="1" width="16.28515625" style="10" hidden="1" customWidth="1"/>
    <col min="2" max="2" width="36.5703125" style="10" bestFit="1" customWidth="1"/>
    <col min="3" max="3" width="21.28515625" style="10" customWidth="1"/>
    <col min="4" max="4" width="22.140625" style="34" customWidth="1"/>
    <col min="5" max="5" width="17.42578125" style="10" customWidth="1"/>
    <col min="6" max="6" width="17.85546875" style="10" customWidth="1"/>
    <col min="7" max="7" width="22.28515625" style="10" customWidth="1"/>
    <col min="8" max="8" width="13.7109375" style="35" customWidth="1"/>
    <col min="9" max="9" width="12.140625" style="10" customWidth="1"/>
    <col min="10" max="11" width="14.140625" style="10" bestFit="1" customWidth="1"/>
    <col min="12" max="12" width="11.7109375" style="10" customWidth="1"/>
    <col min="13" max="13" width="13.5703125" style="10" customWidth="1"/>
    <col min="14" max="14" width="11.5703125" style="10" customWidth="1"/>
    <col min="15" max="15" width="11.28515625" style="10" customWidth="1"/>
    <col min="16" max="17" width="12.5703125" style="10" customWidth="1"/>
    <col min="18" max="18" width="13.5703125" style="8" customWidth="1"/>
    <col min="19" max="19" width="16.5703125" style="10" customWidth="1"/>
    <col min="20" max="20" width="11.85546875" style="8" customWidth="1"/>
    <col min="21" max="21" width="12.28515625" style="10" customWidth="1"/>
    <col min="22" max="22" width="13.140625" style="10" customWidth="1"/>
    <col min="23" max="257" width="9.140625" style="10"/>
    <col min="258" max="258" width="36.5703125" style="10" bestFit="1" customWidth="1"/>
    <col min="259" max="259" width="21.28515625" style="10" customWidth="1"/>
    <col min="260" max="260" width="20.85546875" style="10" bestFit="1" customWidth="1"/>
    <col min="261" max="261" width="14.85546875" style="10" bestFit="1" customWidth="1"/>
    <col min="262" max="262" width="14.140625" style="10" bestFit="1" customWidth="1"/>
    <col min="263" max="264" width="11.42578125" style="10" bestFit="1" customWidth="1"/>
    <col min="265" max="268" width="9.5703125" style="10" bestFit="1" customWidth="1"/>
    <col min="269" max="269" width="14.42578125" style="10" bestFit="1" customWidth="1"/>
    <col min="270" max="273" width="8.42578125" style="10" bestFit="1" customWidth="1"/>
    <col min="274" max="274" width="18" style="10" bestFit="1" customWidth="1"/>
    <col min="275" max="513" width="9.140625" style="10"/>
    <col min="514" max="514" width="36.5703125" style="10" bestFit="1" customWidth="1"/>
    <col min="515" max="515" width="21.28515625" style="10" customWidth="1"/>
    <col min="516" max="516" width="20.85546875" style="10" bestFit="1" customWidth="1"/>
    <col min="517" max="517" width="14.85546875" style="10" bestFit="1" customWidth="1"/>
    <col min="518" max="518" width="14.140625" style="10" bestFit="1" customWidth="1"/>
    <col min="519" max="520" width="11.42578125" style="10" bestFit="1" customWidth="1"/>
    <col min="521" max="524" width="9.5703125" style="10" bestFit="1" customWidth="1"/>
    <col min="525" max="525" width="14.42578125" style="10" bestFit="1" customWidth="1"/>
    <col min="526" max="529" width="8.42578125" style="10" bestFit="1" customWidth="1"/>
    <col min="530" max="530" width="18" style="10" bestFit="1" customWidth="1"/>
    <col min="531" max="769" width="9.140625" style="10"/>
    <col min="770" max="770" width="36.5703125" style="10" bestFit="1" customWidth="1"/>
    <col min="771" max="771" width="21.28515625" style="10" customWidth="1"/>
    <col min="772" max="772" width="20.85546875" style="10" bestFit="1" customWidth="1"/>
    <col min="773" max="773" width="14.85546875" style="10" bestFit="1" customWidth="1"/>
    <col min="774" max="774" width="14.140625" style="10" bestFit="1" customWidth="1"/>
    <col min="775" max="776" width="11.42578125" style="10" bestFit="1" customWidth="1"/>
    <col min="777" max="780" width="9.5703125" style="10" bestFit="1" customWidth="1"/>
    <col min="781" max="781" width="14.42578125" style="10" bestFit="1" customWidth="1"/>
    <col min="782" max="785" width="8.42578125" style="10" bestFit="1" customWidth="1"/>
    <col min="786" max="786" width="18" style="10" bestFit="1" customWidth="1"/>
    <col min="787" max="1025" width="9.140625" style="10"/>
    <col min="1026" max="1026" width="36.5703125" style="10" bestFit="1" customWidth="1"/>
    <col min="1027" max="1027" width="21.28515625" style="10" customWidth="1"/>
    <col min="1028" max="1028" width="20.85546875" style="10" bestFit="1" customWidth="1"/>
    <col min="1029" max="1029" width="14.85546875" style="10" bestFit="1" customWidth="1"/>
    <col min="1030" max="1030" width="14.140625" style="10" bestFit="1" customWidth="1"/>
    <col min="1031" max="1032" width="11.42578125" style="10" bestFit="1" customWidth="1"/>
    <col min="1033" max="1036" width="9.5703125" style="10" bestFit="1" customWidth="1"/>
    <col min="1037" max="1037" width="14.42578125" style="10" bestFit="1" customWidth="1"/>
    <col min="1038" max="1041" width="8.42578125" style="10" bestFit="1" customWidth="1"/>
    <col min="1042" max="1042" width="18" style="10" bestFit="1" customWidth="1"/>
    <col min="1043" max="1281" width="9.140625" style="10"/>
    <col min="1282" max="1282" width="36.5703125" style="10" bestFit="1" customWidth="1"/>
    <col min="1283" max="1283" width="21.28515625" style="10" customWidth="1"/>
    <col min="1284" max="1284" width="20.85546875" style="10" bestFit="1" customWidth="1"/>
    <col min="1285" max="1285" width="14.85546875" style="10" bestFit="1" customWidth="1"/>
    <col min="1286" max="1286" width="14.140625" style="10" bestFit="1" customWidth="1"/>
    <col min="1287" max="1288" width="11.42578125" style="10" bestFit="1" customWidth="1"/>
    <col min="1289" max="1292" width="9.5703125" style="10" bestFit="1" customWidth="1"/>
    <col min="1293" max="1293" width="14.42578125" style="10" bestFit="1" customWidth="1"/>
    <col min="1294" max="1297" width="8.42578125" style="10" bestFit="1" customWidth="1"/>
    <col min="1298" max="1298" width="18" style="10" bestFit="1" customWidth="1"/>
    <col min="1299" max="1537" width="9.140625" style="10"/>
    <col min="1538" max="1538" width="36.5703125" style="10" bestFit="1" customWidth="1"/>
    <col min="1539" max="1539" width="21.28515625" style="10" customWidth="1"/>
    <col min="1540" max="1540" width="20.85546875" style="10" bestFit="1" customWidth="1"/>
    <col min="1541" max="1541" width="14.85546875" style="10" bestFit="1" customWidth="1"/>
    <col min="1542" max="1542" width="14.140625" style="10" bestFit="1" customWidth="1"/>
    <col min="1543" max="1544" width="11.42578125" style="10" bestFit="1" customWidth="1"/>
    <col min="1545" max="1548" width="9.5703125" style="10" bestFit="1" customWidth="1"/>
    <col min="1549" max="1549" width="14.42578125" style="10" bestFit="1" customWidth="1"/>
    <col min="1550" max="1553" width="8.42578125" style="10" bestFit="1" customWidth="1"/>
    <col min="1554" max="1554" width="18" style="10" bestFit="1" customWidth="1"/>
    <col min="1555" max="1793" width="9.140625" style="10"/>
    <col min="1794" max="1794" width="36.5703125" style="10" bestFit="1" customWidth="1"/>
    <col min="1795" max="1795" width="21.28515625" style="10" customWidth="1"/>
    <col min="1796" max="1796" width="20.85546875" style="10" bestFit="1" customWidth="1"/>
    <col min="1797" max="1797" width="14.85546875" style="10" bestFit="1" customWidth="1"/>
    <col min="1798" max="1798" width="14.140625" style="10" bestFit="1" customWidth="1"/>
    <col min="1799" max="1800" width="11.42578125" style="10" bestFit="1" customWidth="1"/>
    <col min="1801" max="1804" width="9.5703125" style="10" bestFit="1" customWidth="1"/>
    <col min="1805" max="1805" width="14.42578125" style="10" bestFit="1" customWidth="1"/>
    <col min="1806" max="1809" width="8.42578125" style="10" bestFit="1" customWidth="1"/>
    <col min="1810" max="1810" width="18" style="10" bestFit="1" customWidth="1"/>
    <col min="1811" max="2049" width="9.140625" style="10"/>
    <col min="2050" max="2050" width="36.5703125" style="10" bestFit="1" customWidth="1"/>
    <col min="2051" max="2051" width="21.28515625" style="10" customWidth="1"/>
    <col min="2052" max="2052" width="20.85546875" style="10" bestFit="1" customWidth="1"/>
    <col min="2053" max="2053" width="14.85546875" style="10" bestFit="1" customWidth="1"/>
    <col min="2054" max="2054" width="14.140625" style="10" bestFit="1" customWidth="1"/>
    <col min="2055" max="2056" width="11.42578125" style="10" bestFit="1" customWidth="1"/>
    <col min="2057" max="2060" width="9.5703125" style="10" bestFit="1" customWidth="1"/>
    <col min="2061" max="2061" width="14.42578125" style="10" bestFit="1" customWidth="1"/>
    <col min="2062" max="2065" width="8.42578125" style="10" bestFit="1" customWidth="1"/>
    <col min="2066" max="2066" width="18" style="10" bestFit="1" customWidth="1"/>
    <col min="2067" max="2305" width="9.140625" style="10"/>
    <col min="2306" max="2306" width="36.5703125" style="10" bestFit="1" customWidth="1"/>
    <col min="2307" max="2307" width="21.28515625" style="10" customWidth="1"/>
    <col min="2308" max="2308" width="20.85546875" style="10" bestFit="1" customWidth="1"/>
    <col min="2309" max="2309" width="14.85546875" style="10" bestFit="1" customWidth="1"/>
    <col min="2310" max="2310" width="14.140625" style="10" bestFit="1" customWidth="1"/>
    <col min="2311" max="2312" width="11.42578125" style="10" bestFit="1" customWidth="1"/>
    <col min="2313" max="2316" width="9.5703125" style="10" bestFit="1" customWidth="1"/>
    <col min="2317" max="2317" width="14.42578125" style="10" bestFit="1" customWidth="1"/>
    <col min="2318" max="2321" width="8.42578125" style="10" bestFit="1" customWidth="1"/>
    <col min="2322" max="2322" width="18" style="10" bestFit="1" customWidth="1"/>
    <col min="2323" max="2561" width="9.140625" style="10"/>
    <col min="2562" max="2562" width="36.5703125" style="10" bestFit="1" customWidth="1"/>
    <col min="2563" max="2563" width="21.28515625" style="10" customWidth="1"/>
    <col min="2564" max="2564" width="20.85546875" style="10" bestFit="1" customWidth="1"/>
    <col min="2565" max="2565" width="14.85546875" style="10" bestFit="1" customWidth="1"/>
    <col min="2566" max="2566" width="14.140625" style="10" bestFit="1" customWidth="1"/>
    <col min="2567" max="2568" width="11.42578125" style="10" bestFit="1" customWidth="1"/>
    <col min="2569" max="2572" width="9.5703125" style="10" bestFit="1" customWidth="1"/>
    <col min="2573" max="2573" width="14.42578125" style="10" bestFit="1" customWidth="1"/>
    <col min="2574" max="2577" width="8.42578125" style="10" bestFit="1" customWidth="1"/>
    <col min="2578" max="2578" width="18" style="10" bestFit="1" customWidth="1"/>
    <col min="2579" max="2817" width="9.140625" style="10"/>
    <col min="2818" max="2818" width="36.5703125" style="10" bestFit="1" customWidth="1"/>
    <col min="2819" max="2819" width="21.28515625" style="10" customWidth="1"/>
    <col min="2820" max="2820" width="20.85546875" style="10" bestFit="1" customWidth="1"/>
    <col min="2821" max="2821" width="14.85546875" style="10" bestFit="1" customWidth="1"/>
    <col min="2822" max="2822" width="14.140625" style="10" bestFit="1" customWidth="1"/>
    <col min="2823" max="2824" width="11.42578125" style="10" bestFit="1" customWidth="1"/>
    <col min="2825" max="2828" width="9.5703125" style="10" bestFit="1" customWidth="1"/>
    <col min="2829" max="2829" width="14.42578125" style="10" bestFit="1" customWidth="1"/>
    <col min="2830" max="2833" width="8.42578125" style="10" bestFit="1" customWidth="1"/>
    <col min="2834" max="2834" width="18" style="10" bestFit="1" customWidth="1"/>
    <col min="2835" max="3073" width="9.140625" style="10"/>
    <col min="3074" max="3074" width="36.5703125" style="10" bestFit="1" customWidth="1"/>
    <col min="3075" max="3075" width="21.28515625" style="10" customWidth="1"/>
    <col min="3076" max="3076" width="20.85546875" style="10" bestFit="1" customWidth="1"/>
    <col min="3077" max="3077" width="14.85546875" style="10" bestFit="1" customWidth="1"/>
    <col min="3078" max="3078" width="14.140625" style="10" bestFit="1" customWidth="1"/>
    <col min="3079" max="3080" width="11.42578125" style="10" bestFit="1" customWidth="1"/>
    <col min="3081" max="3084" width="9.5703125" style="10" bestFit="1" customWidth="1"/>
    <col min="3085" max="3085" width="14.42578125" style="10" bestFit="1" customWidth="1"/>
    <col min="3086" max="3089" width="8.42578125" style="10" bestFit="1" customWidth="1"/>
    <col min="3090" max="3090" width="18" style="10" bestFit="1" customWidth="1"/>
    <col min="3091" max="3329" width="9.140625" style="10"/>
    <col min="3330" max="3330" width="36.5703125" style="10" bestFit="1" customWidth="1"/>
    <col min="3331" max="3331" width="21.28515625" style="10" customWidth="1"/>
    <col min="3332" max="3332" width="20.85546875" style="10" bestFit="1" customWidth="1"/>
    <col min="3333" max="3333" width="14.85546875" style="10" bestFit="1" customWidth="1"/>
    <col min="3334" max="3334" width="14.140625" style="10" bestFit="1" customWidth="1"/>
    <col min="3335" max="3336" width="11.42578125" style="10" bestFit="1" customWidth="1"/>
    <col min="3337" max="3340" width="9.5703125" style="10" bestFit="1" customWidth="1"/>
    <col min="3341" max="3341" width="14.42578125" style="10" bestFit="1" customWidth="1"/>
    <col min="3342" max="3345" width="8.42578125" style="10" bestFit="1" customWidth="1"/>
    <col min="3346" max="3346" width="18" style="10" bestFit="1" customWidth="1"/>
    <col min="3347" max="3585" width="9.140625" style="10"/>
    <col min="3586" max="3586" width="36.5703125" style="10" bestFit="1" customWidth="1"/>
    <col min="3587" max="3587" width="21.28515625" style="10" customWidth="1"/>
    <col min="3588" max="3588" width="20.85546875" style="10" bestFit="1" customWidth="1"/>
    <col min="3589" max="3589" width="14.85546875" style="10" bestFit="1" customWidth="1"/>
    <col min="3590" max="3590" width="14.140625" style="10" bestFit="1" customWidth="1"/>
    <col min="3591" max="3592" width="11.42578125" style="10" bestFit="1" customWidth="1"/>
    <col min="3593" max="3596" width="9.5703125" style="10" bestFit="1" customWidth="1"/>
    <col min="3597" max="3597" width="14.42578125" style="10" bestFit="1" customWidth="1"/>
    <col min="3598" max="3601" width="8.42578125" style="10" bestFit="1" customWidth="1"/>
    <col min="3602" max="3602" width="18" style="10" bestFit="1" customWidth="1"/>
    <col min="3603" max="3841" width="9.140625" style="10"/>
    <col min="3842" max="3842" width="36.5703125" style="10" bestFit="1" customWidth="1"/>
    <col min="3843" max="3843" width="21.28515625" style="10" customWidth="1"/>
    <col min="3844" max="3844" width="20.85546875" style="10" bestFit="1" customWidth="1"/>
    <col min="3845" max="3845" width="14.85546875" style="10" bestFit="1" customWidth="1"/>
    <col min="3846" max="3846" width="14.140625" style="10" bestFit="1" customWidth="1"/>
    <col min="3847" max="3848" width="11.42578125" style="10" bestFit="1" customWidth="1"/>
    <col min="3849" max="3852" width="9.5703125" style="10" bestFit="1" customWidth="1"/>
    <col min="3853" max="3853" width="14.42578125" style="10" bestFit="1" customWidth="1"/>
    <col min="3854" max="3857" width="8.42578125" style="10" bestFit="1" customWidth="1"/>
    <col min="3858" max="3858" width="18" style="10" bestFit="1" customWidth="1"/>
    <col min="3859" max="4097" width="9.140625" style="10"/>
    <col min="4098" max="4098" width="36.5703125" style="10" bestFit="1" customWidth="1"/>
    <col min="4099" max="4099" width="21.28515625" style="10" customWidth="1"/>
    <col min="4100" max="4100" width="20.85546875" style="10" bestFit="1" customWidth="1"/>
    <col min="4101" max="4101" width="14.85546875" style="10" bestFit="1" customWidth="1"/>
    <col min="4102" max="4102" width="14.140625" style="10" bestFit="1" customWidth="1"/>
    <col min="4103" max="4104" width="11.42578125" style="10" bestFit="1" customWidth="1"/>
    <col min="4105" max="4108" width="9.5703125" style="10" bestFit="1" customWidth="1"/>
    <col min="4109" max="4109" width="14.42578125" style="10" bestFit="1" customWidth="1"/>
    <col min="4110" max="4113" width="8.42578125" style="10" bestFit="1" customWidth="1"/>
    <col min="4114" max="4114" width="18" style="10" bestFit="1" customWidth="1"/>
    <col min="4115" max="4353" width="9.140625" style="10"/>
    <col min="4354" max="4354" width="36.5703125" style="10" bestFit="1" customWidth="1"/>
    <col min="4355" max="4355" width="21.28515625" style="10" customWidth="1"/>
    <col min="4356" max="4356" width="20.85546875" style="10" bestFit="1" customWidth="1"/>
    <col min="4357" max="4357" width="14.85546875" style="10" bestFit="1" customWidth="1"/>
    <col min="4358" max="4358" width="14.140625" style="10" bestFit="1" customWidth="1"/>
    <col min="4359" max="4360" width="11.42578125" style="10" bestFit="1" customWidth="1"/>
    <col min="4361" max="4364" width="9.5703125" style="10" bestFit="1" customWidth="1"/>
    <col min="4365" max="4365" width="14.42578125" style="10" bestFit="1" customWidth="1"/>
    <col min="4366" max="4369" width="8.42578125" style="10" bestFit="1" customWidth="1"/>
    <col min="4370" max="4370" width="18" style="10" bestFit="1" customWidth="1"/>
    <col min="4371" max="4609" width="9.140625" style="10"/>
    <col min="4610" max="4610" width="36.5703125" style="10" bestFit="1" customWidth="1"/>
    <col min="4611" max="4611" width="21.28515625" style="10" customWidth="1"/>
    <col min="4612" max="4612" width="20.85546875" style="10" bestFit="1" customWidth="1"/>
    <col min="4613" max="4613" width="14.85546875" style="10" bestFit="1" customWidth="1"/>
    <col min="4614" max="4614" width="14.140625" style="10" bestFit="1" customWidth="1"/>
    <col min="4615" max="4616" width="11.42578125" style="10" bestFit="1" customWidth="1"/>
    <col min="4617" max="4620" width="9.5703125" style="10" bestFit="1" customWidth="1"/>
    <col min="4621" max="4621" width="14.42578125" style="10" bestFit="1" customWidth="1"/>
    <col min="4622" max="4625" width="8.42578125" style="10" bestFit="1" customWidth="1"/>
    <col min="4626" max="4626" width="18" style="10" bestFit="1" customWidth="1"/>
    <col min="4627" max="4865" width="9.140625" style="10"/>
    <col min="4866" max="4866" width="36.5703125" style="10" bestFit="1" customWidth="1"/>
    <col min="4867" max="4867" width="21.28515625" style="10" customWidth="1"/>
    <col min="4868" max="4868" width="20.85546875" style="10" bestFit="1" customWidth="1"/>
    <col min="4869" max="4869" width="14.85546875" style="10" bestFit="1" customWidth="1"/>
    <col min="4870" max="4870" width="14.140625" style="10" bestFit="1" customWidth="1"/>
    <col min="4871" max="4872" width="11.42578125" style="10" bestFit="1" customWidth="1"/>
    <col min="4873" max="4876" width="9.5703125" style="10" bestFit="1" customWidth="1"/>
    <col min="4877" max="4877" width="14.42578125" style="10" bestFit="1" customWidth="1"/>
    <col min="4878" max="4881" width="8.42578125" style="10" bestFit="1" customWidth="1"/>
    <col min="4882" max="4882" width="18" style="10" bestFit="1" customWidth="1"/>
    <col min="4883" max="5121" width="9.140625" style="10"/>
    <col min="5122" max="5122" width="36.5703125" style="10" bestFit="1" customWidth="1"/>
    <col min="5123" max="5123" width="21.28515625" style="10" customWidth="1"/>
    <col min="5124" max="5124" width="20.85546875" style="10" bestFit="1" customWidth="1"/>
    <col min="5125" max="5125" width="14.85546875" style="10" bestFit="1" customWidth="1"/>
    <col min="5126" max="5126" width="14.140625" style="10" bestFit="1" customWidth="1"/>
    <col min="5127" max="5128" width="11.42578125" style="10" bestFit="1" customWidth="1"/>
    <col min="5129" max="5132" width="9.5703125" style="10" bestFit="1" customWidth="1"/>
    <col min="5133" max="5133" width="14.42578125" style="10" bestFit="1" customWidth="1"/>
    <col min="5134" max="5137" width="8.42578125" style="10" bestFit="1" customWidth="1"/>
    <col min="5138" max="5138" width="18" style="10" bestFit="1" customWidth="1"/>
    <col min="5139" max="5377" width="9.140625" style="10"/>
    <col min="5378" max="5378" width="36.5703125" style="10" bestFit="1" customWidth="1"/>
    <col min="5379" max="5379" width="21.28515625" style="10" customWidth="1"/>
    <col min="5380" max="5380" width="20.85546875" style="10" bestFit="1" customWidth="1"/>
    <col min="5381" max="5381" width="14.85546875" style="10" bestFit="1" customWidth="1"/>
    <col min="5382" max="5382" width="14.140625" style="10" bestFit="1" customWidth="1"/>
    <col min="5383" max="5384" width="11.42578125" style="10" bestFit="1" customWidth="1"/>
    <col min="5385" max="5388" width="9.5703125" style="10" bestFit="1" customWidth="1"/>
    <col min="5389" max="5389" width="14.42578125" style="10" bestFit="1" customWidth="1"/>
    <col min="5390" max="5393" width="8.42578125" style="10" bestFit="1" customWidth="1"/>
    <col min="5394" max="5394" width="18" style="10" bestFit="1" customWidth="1"/>
    <col min="5395" max="5633" width="9.140625" style="10"/>
    <col min="5634" max="5634" width="36.5703125" style="10" bestFit="1" customWidth="1"/>
    <col min="5635" max="5635" width="21.28515625" style="10" customWidth="1"/>
    <col min="5636" max="5636" width="20.85546875" style="10" bestFit="1" customWidth="1"/>
    <col min="5637" max="5637" width="14.85546875" style="10" bestFit="1" customWidth="1"/>
    <col min="5638" max="5638" width="14.140625" style="10" bestFit="1" customWidth="1"/>
    <col min="5639" max="5640" width="11.42578125" style="10" bestFit="1" customWidth="1"/>
    <col min="5641" max="5644" width="9.5703125" style="10" bestFit="1" customWidth="1"/>
    <col min="5645" max="5645" width="14.42578125" style="10" bestFit="1" customWidth="1"/>
    <col min="5646" max="5649" width="8.42578125" style="10" bestFit="1" customWidth="1"/>
    <col min="5650" max="5650" width="18" style="10" bestFit="1" customWidth="1"/>
    <col min="5651" max="5889" width="9.140625" style="10"/>
    <col min="5890" max="5890" width="36.5703125" style="10" bestFit="1" customWidth="1"/>
    <col min="5891" max="5891" width="21.28515625" style="10" customWidth="1"/>
    <col min="5892" max="5892" width="20.85546875" style="10" bestFit="1" customWidth="1"/>
    <col min="5893" max="5893" width="14.85546875" style="10" bestFit="1" customWidth="1"/>
    <col min="5894" max="5894" width="14.140625" style="10" bestFit="1" customWidth="1"/>
    <col min="5895" max="5896" width="11.42578125" style="10" bestFit="1" customWidth="1"/>
    <col min="5897" max="5900" width="9.5703125" style="10" bestFit="1" customWidth="1"/>
    <col min="5901" max="5901" width="14.42578125" style="10" bestFit="1" customWidth="1"/>
    <col min="5902" max="5905" width="8.42578125" style="10" bestFit="1" customWidth="1"/>
    <col min="5906" max="5906" width="18" style="10" bestFit="1" customWidth="1"/>
    <col min="5907" max="6145" width="9.140625" style="10"/>
    <col min="6146" max="6146" width="36.5703125" style="10" bestFit="1" customWidth="1"/>
    <col min="6147" max="6147" width="21.28515625" style="10" customWidth="1"/>
    <col min="6148" max="6148" width="20.85546875" style="10" bestFit="1" customWidth="1"/>
    <col min="6149" max="6149" width="14.85546875" style="10" bestFit="1" customWidth="1"/>
    <col min="6150" max="6150" width="14.140625" style="10" bestFit="1" customWidth="1"/>
    <col min="6151" max="6152" width="11.42578125" style="10" bestFit="1" customWidth="1"/>
    <col min="6153" max="6156" width="9.5703125" style="10" bestFit="1" customWidth="1"/>
    <col min="6157" max="6157" width="14.42578125" style="10" bestFit="1" customWidth="1"/>
    <col min="6158" max="6161" width="8.42578125" style="10" bestFit="1" customWidth="1"/>
    <col min="6162" max="6162" width="18" style="10" bestFit="1" customWidth="1"/>
    <col min="6163" max="6401" width="9.140625" style="10"/>
    <col min="6402" max="6402" width="36.5703125" style="10" bestFit="1" customWidth="1"/>
    <col min="6403" max="6403" width="21.28515625" style="10" customWidth="1"/>
    <col min="6404" max="6404" width="20.85546875" style="10" bestFit="1" customWidth="1"/>
    <col min="6405" max="6405" width="14.85546875" style="10" bestFit="1" customWidth="1"/>
    <col min="6406" max="6406" width="14.140625" style="10" bestFit="1" customWidth="1"/>
    <col min="6407" max="6408" width="11.42578125" style="10" bestFit="1" customWidth="1"/>
    <col min="6409" max="6412" width="9.5703125" style="10" bestFit="1" customWidth="1"/>
    <col min="6413" max="6413" width="14.42578125" style="10" bestFit="1" customWidth="1"/>
    <col min="6414" max="6417" width="8.42578125" style="10" bestFit="1" customWidth="1"/>
    <col min="6418" max="6418" width="18" style="10" bestFit="1" customWidth="1"/>
    <col min="6419" max="6657" width="9.140625" style="10"/>
    <col min="6658" max="6658" width="36.5703125" style="10" bestFit="1" customWidth="1"/>
    <col min="6659" max="6659" width="21.28515625" style="10" customWidth="1"/>
    <col min="6660" max="6660" width="20.85546875" style="10" bestFit="1" customWidth="1"/>
    <col min="6661" max="6661" width="14.85546875" style="10" bestFit="1" customWidth="1"/>
    <col min="6662" max="6662" width="14.140625" style="10" bestFit="1" customWidth="1"/>
    <col min="6663" max="6664" width="11.42578125" style="10" bestFit="1" customWidth="1"/>
    <col min="6665" max="6668" width="9.5703125" style="10" bestFit="1" customWidth="1"/>
    <col min="6669" max="6669" width="14.42578125" style="10" bestFit="1" customWidth="1"/>
    <col min="6670" max="6673" width="8.42578125" style="10" bestFit="1" customWidth="1"/>
    <col min="6674" max="6674" width="18" style="10" bestFit="1" customWidth="1"/>
    <col min="6675" max="6913" width="9.140625" style="10"/>
    <col min="6914" max="6914" width="36.5703125" style="10" bestFit="1" customWidth="1"/>
    <col min="6915" max="6915" width="21.28515625" style="10" customWidth="1"/>
    <col min="6916" max="6916" width="20.85546875" style="10" bestFit="1" customWidth="1"/>
    <col min="6917" max="6917" width="14.85546875" style="10" bestFit="1" customWidth="1"/>
    <col min="6918" max="6918" width="14.140625" style="10" bestFit="1" customWidth="1"/>
    <col min="6919" max="6920" width="11.42578125" style="10" bestFit="1" customWidth="1"/>
    <col min="6921" max="6924" width="9.5703125" style="10" bestFit="1" customWidth="1"/>
    <col min="6925" max="6925" width="14.42578125" style="10" bestFit="1" customWidth="1"/>
    <col min="6926" max="6929" width="8.42578125" style="10" bestFit="1" customWidth="1"/>
    <col min="6930" max="6930" width="18" style="10" bestFit="1" customWidth="1"/>
    <col min="6931" max="7169" width="9.140625" style="10"/>
    <col min="7170" max="7170" width="36.5703125" style="10" bestFit="1" customWidth="1"/>
    <col min="7171" max="7171" width="21.28515625" style="10" customWidth="1"/>
    <col min="7172" max="7172" width="20.85546875" style="10" bestFit="1" customWidth="1"/>
    <col min="7173" max="7173" width="14.85546875" style="10" bestFit="1" customWidth="1"/>
    <col min="7174" max="7174" width="14.140625" style="10" bestFit="1" customWidth="1"/>
    <col min="7175" max="7176" width="11.42578125" style="10" bestFit="1" customWidth="1"/>
    <col min="7177" max="7180" width="9.5703125" style="10" bestFit="1" customWidth="1"/>
    <col min="7181" max="7181" width="14.42578125" style="10" bestFit="1" customWidth="1"/>
    <col min="7182" max="7185" width="8.42578125" style="10" bestFit="1" customWidth="1"/>
    <col min="7186" max="7186" width="18" style="10" bestFit="1" customWidth="1"/>
    <col min="7187" max="7425" width="9.140625" style="10"/>
    <col min="7426" max="7426" width="36.5703125" style="10" bestFit="1" customWidth="1"/>
    <col min="7427" max="7427" width="21.28515625" style="10" customWidth="1"/>
    <col min="7428" max="7428" width="20.85546875" style="10" bestFit="1" customWidth="1"/>
    <col min="7429" max="7429" width="14.85546875" style="10" bestFit="1" customWidth="1"/>
    <col min="7430" max="7430" width="14.140625" style="10" bestFit="1" customWidth="1"/>
    <col min="7431" max="7432" width="11.42578125" style="10" bestFit="1" customWidth="1"/>
    <col min="7433" max="7436" width="9.5703125" style="10" bestFit="1" customWidth="1"/>
    <col min="7437" max="7437" width="14.42578125" style="10" bestFit="1" customWidth="1"/>
    <col min="7438" max="7441" width="8.42578125" style="10" bestFit="1" customWidth="1"/>
    <col min="7442" max="7442" width="18" style="10" bestFit="1" customWidth="1"/>
    <col min="7443" max="7681" width="9.140625" style="10"/>
    <col min="7682" max="7682" width="36.5703125" style="10" bestFit="1" customWidth="1"/>
    <col min="7683" max="7683" width="21.28515625" style="10" customWidth="1"/>
    <col min="7684" max="7684" width="20.85546875" style="10" bestFit="1" customWidth="1"/>
    <col min="7685" max="7685" width="14.85546875" style="10" bestFit="1" customWidth="1"/>
    <col min="7686" max="7686" width="14.140625" style="10" bestFit="1" customWidth="1"/>
    <col min="7687" max="7688" width="11.42578125" style="10" bestFit="1" customWidth="1"/>
    <col min="7689" max="7692" width="9.5703125" style="10" bestFit="1" customWidth="1"/>
    <col min="7693" max="7693" width="14.42578125" style="10" bestFit="1" customWidth="1"/>
    <col min="7694" max="7697" width="8.42578125" style="10" bestFit="1" customWidth="1"/>
    <col min="7698" max="7698" width="18" style="10" bestFit="1" customWidth="1"/>
    <col min="7699" max="7937" width="9.140625" style="10"/>
    <col min="7938" max="7938" width="36.5703125" style="10" bestFit="1" customWidth="1"/>
    <col min="7939" max="7939" width="21.28515625" style="10" customWidth="1"/>
    <col min="7940" max="7940" width="20.85546875" style="10" bestFit="1" customWidth="1"/>
    <col min="7941" max="7941" width="14.85546875" style="10" bestFit="1" customWidth="1"/>
    <col min="7942" max="7942" width="14.140625" style="10" bestFit="1" customWidth="1"/>
    <col min="7943" max="7944" width="11.42578125" style="10" bestFit="1" customWidth="1"/>
    <col min="7945" max="7948" width="9.5703125" style="10" bestFit="1" customWidth="1"/>
    <col min="7949" max="7949" width="14.42578125" style="10" bestFit="1" customWidth="1"/>
    <col min="7950" max="7953" width="8.42578125" style="10" bestFit="1" customWidth="1"/>
    <col min="7954" max="7954" width="18" style="10" bestFit="1" customWidth="1"/>
    <col min="7955" max="8193" width="9.140625" style="10"/>
    <col min="8194" max="8194" width="36.5703125" style="10" bestFit="1" customWidth="1"/>
    <col min="8195" max="8195" width="21.28515625" style="10" customWidth="1"/>
    <col min="8196" max="8196" width="20.85546875" style="10" bestFit="1" customWidth="1"/>
    <col min="8197" max="8197" width="14.85546875" style="10" bestFit="1" customWidth="1"/>
    <col min="8198" max="8198" width="14.140625" style="10" bestFit="1" customWidth="1"/>
    <col min="8199" max="8200" width="11.42578125" style="10" bestFit="1" customWidth="1"/>
    <col min="8201" max="8204" width="9.5703125" style="10" bestFit="1" customWidth="1"/>
    <col min="8205" max="8205" width="14.42578125" style="10" bestFit="1" customWidth="1"/>
    <col min="8206" max="8209" width="8.42578125" style="10" bestFit="1" customWidth="1"/>
    <col min="8210" max="8210" width="18" style="10" bestFit="1" customWidth="1"/>
    <col min="8211" max="8449" width="9.140625" style="10"/>
    <col min="8450" max="8450" width="36.5703125" style="10" bestFit="1" customWidth="1"/>
    <col min="8451" max="8451" width="21.28515625" style="10" customWidth="1"/>
    <col min="8452" max="8452" width="20.85546875" style="10" bestFit="1" customWidth="1"/>
    <col min="8453" max="8453" width="14.85546875" style="10" bestFit="1" customWidth="1"/>
    <col min="8454" max="8454" width="14.140625" style="10" bestFit="1" customWidth="1"/>
    <col min="8455" max="8456" width="11.42578125" style="10" bestFit="1" customWidth="1"/>
    <col min="8457" max="8460" width="9.5703125" style="10" bestFit="1" customWidth="1"/>
    <col min="8461" max="8461" width="14.42578125" style="10" bestFit="1" customWidth="1"/>
    <col min="8462" max="8465" width="8.42578125" style="10" bestFit="1" customWidth="1"/>
    <col min="8466" max="8466" width="18" style="10" bestFit="1" customWidth="1"/>
    <col min="8467" max="8705" width="9.140625" style="10"/>
    <col min="8706" max="8706" width="36.5703125" style="10" bestFit="1" customWidth="1"/>
    <col min="8707" max="8707" width="21.28515625" style="10" customWidth="1"/>
    <col min="8708" max="8708" width="20.85546875" style="10" bestFit="1" customWidth="1"/>
    <col min="8709" max="8709" width="14.85546875" style="10" bestFit="1" customWidth="1"/>
    <col min="8710" max="8710" width="14.140625" style="10" bestFit="1" customWidth="1"/>
    <col min="8711" max="8712" width="11.42578125" style="10" bestFit="1" customWidth="1"/>
    <col min="8713" max="8716" width="9.5703125" style="10" bestFit="1" customWidth="1"/>
    <col min="8717" max="8717" width="14.42578125" style="10" bestFit="1" customWidth="1"/>
    <col min="8718" max="8721" width="8.42578125" style="10" bestFit="1" customWidth="1"/>
    <col min="8722" max="8722" width="18" style="10" bestFit="1" customWidth="1"/>
    <col min="8723" max="8961" width="9.140625" style="10"/>
    <col min="8962" max="8962" width="36.5703125" style="10" bestFit="1" customWidth="1"/>
    <col min="8963" max="8963" width="21.28515625" style="10" customWidth="1"/>
    <col min="8964" max="8964" width="20.85546875" style="10" bestFit="1" customWidth="1"/>
    <col min="8965" max="8965" width="14.85546875" style="10" bestFit="1" customWidth="1"/>
    <col min="8966" max="8966" width="14.140625" style="10" bestFit="1" customWidth="1"/>
    <col min="8967" max="8968" width="11.42578125" style="10" bestFit="1" customWidth="1"/>
    <col min="8969" max="8972" width="9.5703125" style="10" bestFit="1" customWidth="1"/>
    <col min="8973" max="8973" width="14.42578125" style="10" bestFit="1" customWidth="1"/>
    <col min="8974" max="8977" width="8.42578125" style="10" bestFit="1" customWidth="1"/>
    <col min="8978" max="8978" width="18" style="10" bestFit="1" customWidth="1"/>
    <col min="8979" max="9217" width="9.140625" style="10"/>
    <col min="9218" max="9218" width="36.5703125" style="10" bestFit="1" customWidth="1"/>
    <col min="9219" max="9219" width="21.28515625" style="10" customWidth="1"/>
    <col min="9220" max="9220" width="20.85546875" style="10" bestFit="1" customWidth="1"/>
    <col min="9221" max="9221" width="14.85546875" style="10" bestFit="1" customWidth="1"/>
    <col min="9222" max="9222" width="14.140625" style="10" bestFit="1" customWidth="1"/>
    <col min="9223" max="9224" width="11.42578125" style="10" bestFit="1" customWidth="1"/>
    <col min="9225" max="9228" width="9.5703125" style="10" bestFit="1" customWidth="1"/>
    <col min="9229" max="9229" width="14.42578125" style="10" bestFit="1" customWidth="1"/>
    <col min="9230" max="9233" width="8.42578125" style="10" bestFit="1" customWidth="1"/>
    <col min="9234" max="9234" width="18" style="10" bestFit="1" customWidth="1"/>
    <col min="9235" max="9473" width="9.140625" style="10"/>
    <col min="9474" max="9474" width="36.5703125" style="10" bestFit="1" customWidth="1"/>
    <col min="9475" max="9475" width="21.28515625" style="10" customWidth="1"/>
    <col min="9476" max="9476" width="20.85546875" style="10" bestFit="1" customWidth="1"/>
    <col min="9477" max="9477" width="14.85546875" style="10" bestFit="1" customWidth="1"/>
    <col min="9478" max="9478" width="14.140625" style="10" bestFit="1" customWidth="1"/>
    <col min="9479" max="9480" width="11.42578125" style="10" bestFit="1" customWidth="1"/>
    <col min="9481" max="9484" width="9.5703125" style="10" bestFit="1" customWidth="1"/>
    <col min="9485" max="9485" width="14.42578125" style="10" bestFit="1" customWidth="1"/>
    <col min="9486" max="9489" width="8.42578125" style="10" bestFit="1" customWidth="1"/>
    <col min="9490" max="9490" width="18" style="10" bestFit="1" customWidth="1"/>
    <col min="9491" max="9729" width="9.140625" style="10"/>
    <col min="9730" max="9730" width="36.5703125" style="10" bestFit="1" customWidth="1"/>
    <col min="9731" max="9731" width="21.28515625" style="10" customWidth="1"/>
    <col min="9732" max="9732" width="20.85546875" style="10" bestFit="1" customWidth="1"/>
    <col min="9733" max="9733" width="14.85546875" style="10" bestFit="1" customWidth="1"/>
    <col min="9734" max="9734" width="14.140625" style="10" bestFit="1" customWidth="1"/>
    <col min="9735" max="9736" width="11.42578125" style="10" bestFit="1" customWidth="1"/>
    <col min="9737" max="9740" width="9.5703125" style="10" bestFit="1" customWidth="1"/>
    <col min="9741" max="9741" width="14.42578125" style="10" bestFit="1" customWidth="1"/>
    <col min="9742" max="9745" width="8.42578125" style="10" bestFit="1" customWidth="1"/>
    <col min="9746" max="9746" width="18" style="10" bestFit="1" customWidth="1"/>
    <col min="9747" max="9985" width="9.140625" style="10"/>
    <col min="9986" max="9986" width="36.5703125" style="10" bestFit="1" customWidth="1"/>
    <col min="9987" max="9987" width="21.28515625" style="10" customWidth="1"/>
    <col min="9988" max="9988" width="20.85546875" style="10" bestFit="1" customWidth="1"/>
    <col min="9989" max="9989" width="14.85546875" style="10" bestFit="1" customWidth="1"/>
    <col min="9990" max="9990" width="14.140625" style="10" bestFit="1" customWidth="1"/>
    <col min="9991" max="9992" width="11.42578125" style="10" bestFit="1" customWidth="1"/>
    <col min="9993" max="9996" width="9.5703125" style="10" bestFit="1" customWidth="1"/>
    <col min="9997" max="9997" width="14.42578125" style="10" bestFit="1" customWidth="1"/>
    <col min="9998" max="10001" width="8.42578125" style="10" bestFit="1" customWidth="1"/>
    <col min="10002" max="10002" width="18" style="10" bestFit="1" customWidth="1"/>
    <col min="10003" max="10241" width="9.140625" style="10"/>
    <col min="10242" max="10242" width="36.5703125" style="10" bestFit="1" customWidth="1"/>
    <col min="10243" max="10243" width="21.28515625" style="10" customWidth="1"/>
    <col min="10244" max="10244" width="20.85546875" style="10" bestFit="1" customWidth="1"/>
    <col min="10245" max="10245" width="14.85546875" style="10" bestFit="1" customWidth="1"/>
    <col min="10246" max="10246" width="14.140625" style="10" bestFit="1" customWidth="1"/>
    <col min="10247" max="10248" width="11.42578125" style="10" bestFit="1" customWidth="1"/>
    <col min="10249" max="10252" width="9.5703125" style="10" bestFit="1" customWidth="1"/>
    <col min="10253" max="10253" width="14.42578125" style="10" bestFit="1" customWidth="1"/>
    <col min="10254" max="10257" width="8.42578125" style="10" bestFit="1" customWidth="1"/>
    <col min="10258" max="10258" width="18" style="10" bestFit="1" customWidth="1"/>
    <col min="10259" max="10497" width="9.140625" style="10"/>
    <col min="10498" max="10498" width="36.5703125" style="10" bestFit="1" customWidth="1"/>
    <col min="10499" max="10499" width="21.28515625" style="10" customWidth="1"/>
    <col min="10500" max="10500" width="20.85546875" style="10" bestFit="1" customWidth="1"/>
    <col min="10501" max="10501" width="14.85546875" style="10" bestFit="1" customWidth="1"/>
    <col min="10502" max="10502" width="14.140625" style="10" bestFit="1" customWidth="1"/>
    <col min="10503" max="10504" width="11.42578125" style="10" bestFit="1" customWidth="1"/>
    <col min="10505" max="10508" width="9.5703125" style="10" bestFit="1" customWidth="1"/>
    <col min="10509" max="10509" width="14.42578125" style="10" bestFit="1" customWidth="1"/>
    <col min="10510" max="10513" width="8.42578125" style="10" bestFit="1" customWidth="1"/>
    <col min="10514" max="10514" width="18" style="10" bestFit="1" customWidth="1"/>
    <col min="10515" max="10753" width="9.140625" style="10"/>
    <col min="10754" max="10754" width="36.5703125" style="10" bestFit="1" customWidth="1"/>
    <col min="10755" max="10755" width="21.28515625" style="10" customWidth="1"/>
    <col min="10756" max="10756" width="20.85546875" style="10" bestFit="1" customWidth="1"/>
    <col min="10757" max="10757" width="14.85546875" style="10" bestFit="1" customWidth="1"/>
    <col min="10758" max="10758" width="14.140625" style="10" bestFit="1" customWidth="1"/>
    <col min="10759" max="10760" width="11.42578125" style="10" bestFit="1" customWidth="1"/>
    <col min="10761" max="10764" width="9.5703125" style="10" bestFit="1" customWidth="1"/>
    <col min="10765" max="10765" width="14.42578125" style="10" bestFit="1" customWidth="1"/>
    <col min="10766" max="10769" width="8.42578125" style="10" bestFit="1" customWidth="1"/>
    <col min="10770" max="10770" width="18" style="10" bestFit="1" customWidth="1"/>
    <col min="10771" max="11009" width="9.140625" style="10"/>
    <col min="11010" max="11010" width="36.5703125" style="10" bestFit="1" customWidth="1"/>
    <col min="11011" max="11011" width="21.28515625" style="10" customWidth="1"/>
    <col min="11012" max="11012" width="20.85546875" style="10" bestFit="1" customWidth="1"/>
    <col min="11013" max="11013" width="14.85546875" style="10" bestFit="1" customWidth="1"/>
    <col min="11014" max="11014" width="14.140625" style="10" bestFit="1" customWidth="1"/>
    <col min="11015" max="11016" width="11.42578125" style="10" bestFit="1" customWidth="1"/>
    <col min="11017" max="11020" width="9.5703125" style="10" bestFit="1" customWidth="1"/>
    <col min="11021" max="11021" width="14.42578125" style="10" bestFit="1" customWidth="1"/>
    <col min="11022" max="11025" width="8.42578125" style="10" bestFit="1" customWidth="1"/>
    <col min="11026" max="11026" width="18" style="10" bestFit="1" customWidth="1"/>
    <col min="11027" max="11265" width="9.140625" style="10"/>
    <col min="11266" max="11266" width="36.5703125" style="10" bestFit="1" customWidth="1"/>
    <col min="11267" max="11267" width="21.28515625" style="10" customWidth="1"/>
    <col min="11268" max="11268" width="20.85546875" style="10" bestFit="1" customWidth="1"/>
    <col min="11269" max="11269" width="14.85546875" style="10" bestFit="1" customWidth="1"/>
    <col min="11270" max="11270" width="14.140625" style="10" bestFit="1" customWidth="1"/>
    <col min="11271" max="11272" width="11.42578125" style="10" bestFit="1" customWidth="1"/>
    <col min="11273" max="11276" width="9.5703125" style="10" bestFit="1" customWidth="1"/>
    <col min="11277" max="11277" width="14.42578125" style="10" bestFit="1" customWidth="1"/>
    <col min="11278" max="11281" width="8.42578125" style="10" bestFit="1" customWidth="1"/>
    <col min="11282" max="11282" width="18" style="10" bestFit="1" customWidth="1"/>
    <col min="11283" max="11521" width="9.140625" style="10"/>
    <col min="11522" max="11522" width="36.5703125" style="10" bestFit="1" customWidth="1"/>
    <col min="11523" max="11523" width="21.28515625" style="10" customWidth="1"/>
    <col min="11524" max="11524" width="20.85546875" style="10" bestFit="1" customWidth="1"/>
    <col min="11525" max="11525" width="14.85546875" style="10" bestFit="1" customWidth="1"/>
    <col min="11526" max="11526" width="14.140625" style="10" bestFit="1" customWidth="1"/>
    <col min="11527" max="11528" width="11.42578125" style="10" bestFit="1" customWidth="1"/>
    <col min="11529" max="11532" width="9.5703125" style="10" bestFit="1" customWidth="1"/>
    <col min="11533" max="11533" width="14.42578125" style="10" bestFit="1" customWidth="1"/>
    <col min="11534" max="11537" width="8.42578125" style="10" bestFit="1" customWidth="1"/>
    <col min="11538" max="11538" width="18" style="10" bestFit="1" customWidth="1"/>
    <col min="11539" max="11777" width="9.140625" style="10"/>
    <col min="11778" max="11778" width="36.5703125" style="10" bestFit="1" customWidth="1"/>
    <col min="11779" max="11779" width="21.28515625" style="10" customWidth="1"/>
    <col min="11780" max="11780" width="20.85546875" style="10" bestFit="1" customWidth="1"/>
    <col min="11781" max="11781" width="14.85546875" style="10" bestFit="1" customWidth="1"/>
    <col min="11782" max="11782" width="14.140625" style="10" bestFit="1" customWidth="1"/>
    <col min="11783" max="11784" width="11.42578125" style="10" bestFit="1" customWidth="1"/>
    <col min="11785" max="11788" width="9.5703125" style="10" bestFit="1" customWidth="1"/>
    <col min="11789" max="11789" width="14.42578125" style="10" bestFit="1" customWidth="1"/>
    <col min="11790" max="11793" width="8.42578125" style="10" bestFit="1" customWidth="1"/>
    <col min="11794" max="11794" width="18" style="10" bestFit="1" customWidth="1"/>
    <col min="11795" max="12033" width="9.140625" style="10"/>
    <col min="12034" max="12034" width="36.5703125" style="10" bestFit="1" customWidth="1"/>
    <col min="12035" max="12035" width="21.28515625" style="10" customWidth="1"/>
    <col min="12036" max="12036" width="20.85546875" style="10" bestFit="1" customWidth="1"/>
    <col min="12037" max="12037" width="14.85546875" style="10" bestFit="1" customWidth="1"/>
    <col min="12038" max="12038" width="14.140625" style="10" bestFit="1" customWidth="1"/>
    <col min="12039" max="12040" width="11.42578125" style="10" bestFit="1" customWidth="1"/>
    <col min="12041" max="12044" width="9.5703125" style="10" bestFit="1" customWidth="1"/>
    <col min="12045" max="12045" width="14.42578125" style="10" bestFit="1" customWidth="1"/>
    <col min="12046" max="12049" width="8.42578125" style="10" bestFit="1" customWidth="1"/>
    <col min="12050" max="12050" width="18" style="10" bestFit="1" customWidth="1"/>
    <col min="12051" max="12289" width="9.140625" style="10"/>
    <col min="12290" max="12290" width="36.5703125" style="10" bestFit="1" customWidth="1"/>
    <col min="12291" max="12291" width="21.28515625" style="10" customWidth="1"/>
    <col min="12292" max="12292" width="20.85546875" style="10" bestFit="1" customWidth="1"/>
    <col min="12293" max="12293" width="14.85546875" style="10" bestFit="1" customWidth="1"/>
    <col min="12294" max="12294" width="14.140625" style="10" bestFit="1" customWidth="1"/>
    <col min="12295" max="12296" width="11.42578125" style="10" bestFit="1" customWidth="1"/>
    <col min="12297" max="12300" width="9.5703125" style="10" bestFit="1" customWidth="1"/>
    <col min="12301" max="12301" width="14.42578125" style="10" bestFit="1" customWidth="1"/>
    <col min="12302" max="12305" width="8.42578125" style="10" bestFit="1" customWidth="1"/>
    <col min="12306" max="12306" width="18" style="10" bestFit="1" customWidth="1"/>
    <col min="12307" max="12545" width="9.140625" style="10"/>
    <col min="12546" max="12546" width="36.5703125" style="10" bestFit="1" customWidth="1"/>
    <col min="12547" max="12547" width="21.28515625" style="10" customWidth="1"/>
    <col min="12548" max="12548" width="20.85546875" style="10" bestFit="1" customWidth="1"/>
    <col min="12549" max="12549" width="14.85546875" style="10" bestFit="1" customWidth="1"/>
    <col min="12550" max="12550" width="14.140625" style="10" bestFit="1" customWidth="1"/>
    <col min="12551" max="12552" width="11.42578125" style="10" bestFit="1" customWidth="1"/>
    <col min="12553" max="12556" width="9.5703125" style="10" bestFit="1" customWidth="1"/>
    <col min="12557" max="12557" width="14.42578125" style="10" bestFit="1" customWidth="1"/>
    <col min="12558" max="12561" width="8.42578125" style="10" bestFit="1" customWidth="1"/>
    <col min="12562" max="12562" width="18" style="10" bestFit="1" customWidth="1"/>
    <col min="12563" max="12801" width="9.140625" style="10"/>
    <col min="12802" max="12802" width="36.5703125" style="10" bestFit="1" customWidth="1"/>
    <col min="12803" max="12803" width="21.28515625" style="10" customWidth="1"/>
    <col min="12804" max="12804" width="20.85546875" style="10" bestFit="1" customWidth="1"/>
    <col min="12805" max="12805" width="14.85546875" style="10" bestFit="1" customWidth="1"/>
    <col min="12806" max="12806" width="14.140625" style="10" bestFit="1" customWidth="1"/>
    <col min="12807" max="12808" width="11.42578125" style="10" bestFit="1" customWidth="1"/>
    <col min="12809" max="12812" width="9.5703125" style="10" bestFit="1" customWidth="1"/>
    <col min="12813" max="12813" width="14.42578125" style="10" bestFit="1" customWidth="1"/>
    <col min="12814" max="12817" width="8.42578125" style="10" bestFit="1" customWidth="1"/>
    <col min="12818" max="12818" width="18" style="10" bestFit="1" customWidth="1"/>
    <col min="12819" max="13057" width="9.140625" style="10"/>
    <col min="13058" max="13058" width="36.5703125" style="10" bestFit="1" customWidth="1"/>
    <col min="13059" max="13059" width="21.28515625" style="10" customWidth="1"/>
    <col min="13060" max="13060" width="20.85546875" style="10" bestFit="1" customWidth="1"/>
    <col min="13061" max="13061" width="14.85546875" style="10" bestFit="1" customWidth="1"/>
    <col min="13062" max="13062" width="14.140625" style="10" bestFit="1" customWidth="1"/>
    <col min="13063" max="13064" width="11.42578125" style="10" bestFit="1" customWidth="1"/>
    <col min="13065" max="13068" width="9.5703125" style="10" bestFit="1" customWidth="1"/>
    <col min="13069" max="13069" width="14.42578125" style="10" bestFit="1" customWidth="1"/>
    <col min="13070" max="13073" width="8.42578125" style="10" bestFit="1" customWidth="1"/>
    <col min="13074" max="13074" width="18" style="10" bestFit="1" customWidth="1"/>
    <col min="13075" max="13313" width="9.140625" style="10"/>
    <col min="13314" max="13314" width="36.5703125" style="10" bestFit="1" customWidth="1"/>
    <col min="13315" max="13315" width="21.28515625" style="10" customWidth="1"/>
    <col min="13316" max="13316" width="20.85546875" style="10" bestFit="1" customWidth="1"/>
    <col min="13317" max="13317" width="14.85546875" style="10" bestFit="1" customWidth="1"/>
    <col min="13318" max="13318" width="14.140625" style="10" bestFit="1" customWidth="1"/>
    <col min="13319" max="13320" width="11.42578125" style="10" bestFit="1" customWidth="1"/>
    <col min="13321" max="13324" width="9.5703125" style="10" bestFit="1" customWidth="1"/>
    <col min="13325" max="13325" width="14.42578125" style="10" bestFit="1" customWidth="1"/>
    <col min="13326" max="13329" width="8.42578125" style="10" bestFit="1" customWidth="1"/>
    <col min="13330" max="13330" width="18" style="10" bestFit="1" customWidth="1"/>
    <col min="13331" max="13569" width="9.140625" style="10"/>
    <col min="13570" max="13570" width="36.5703125" style="10" bestFit="1" customWidth="1"/>
    <col min="13571" max="13571" width="21.28515625" style="10" customWidth="1"/>
    <col min="13572" max="13572" width="20.85546875" style="10" bestFit="1" customWidth="1"/>
    <col min="13573" max="13573" width="14.85546875" style="10" bestFit="1" customWidth="1"/>
    <col min="13574" max="13574" width="14.140625" style="10" bestFit="1" customWidth="1"/>
    <col min="13575" max="13576" width="11.42578125" style="10" bestFit="1" customWidth="1"/>
    <col min="13577" max="13580" width="9.5703125" style="10" bestFit="1" customWidth="1"/>
    <col min="13581" max="13581" width="14.42578125" style="10" bestFit="1" customWidth="1"/>
    <col min="13582" max="13585" width="8.42578125" style="10" bestFit="1" customWidth="1"/>
    <col min="13586" max="13586" width="18" style="10" bestFit="1" customWidth="1"/>
    <col min="13587" max="13825" width="9.140625" style="10"/>
    <col min="13826" max="13826" width="36.5703125" style="10" bestFit="1" customWidth="1"/>
    <col min="13827" max="13827" width="21.28515625" style="10" customWidth="1"/>
    <col min="13828" max="13828" width="20.85546875" style="10" bestFit="1" customWidth="1"/>
    <col min="13829" max="13829" width="14.85546875" style="10" bestFit="1" customWidth="1"/>
    <col min="13830" max="13830" width="14.140625" style="10" bestFit="1" customWidth="1"/>
    <col min="13831" max="13832" width="11.42578125" style="10" bestFit="1" customWidth="1"/>
    <col min="13833" max="13836" width="9.5703125" style="10" bestFit="1" customWidth="1"/>
    <col min="13837" max="13837" width="14.42578125" style="10" bestFit="1" customWidth="1"/>
    <col min="13838" max="13841" width="8.42578125" style="10" bestFit="1" customWidth="1"/>
    <col min="13842" max="13842" width="18" style="10" bestFit="1" customWidth="1"/>
    <col min="13843" max="14081" width="9.140625" style="10"/>
    <col min="14082" max="14082" width="36.5703125" style="10" bestFit="1" customWidth="1"/>
    <col min="14083" max="14083" width="21.28515625" style="10" customWidth="1"/>
    <col min="14084" max="14084" width="20.85546875" style="10" bestFit="1" customWidth="1"/>
    <col min="14085" max="14085" width="14.85546875" style="10" bestFit="1" customWidth="1"/>
    <col min="14086" max="14086" width="14.140625" style="10" bestFit="1" customWidth="1"/>
    <col min="14087" max="14088" width="11.42578125" style="10" bestFit="1" customWidth="1"/>
    <col min="14089" max="14092" width="9.5703125" style="10" bestFit="1" customWidth="1"/>
    <col min="14093" max="14093" width="14.42578125" style="10" bestFit="1" customWidth="1"/>
    <col min="14094" max="14097" width="8.42578125" style="10" bestFit="1" customWidth="1"/>
    <col min="14098" max="14098" width="18" style="10" bestFit="1" customWidth="1"/>
    <col min="14099" max="14337" width="9.140625" style="10"/>
    <col min="14338" max="14338" width="36.5703125" style="10" bestFit="1" customWidth="1"/>
    <col min="14339" max="14339" width="21.28515625" style="10" customWidth="1"/>
    <col min="14340" max="14340" width="20.85546875" style="10" bestFit="1" customWidth="1"/>
    <col min="14341" max="14341" width="14.85546875" style="10" bestFit="1" customWidth="1"/>
    <col min="14342" max="14342" width="14.140625" style="10" bestFit="1" customWidth="1"/>
    <col min="14343" max="14344" width="11.42578125" style="10" bestFit="1" customWidth="1"/>
    <col min="14345" max="14348" width="9.5703125" style="10" bestFit="1" customWidth="1"/>
    <col min="14349" max="14349" width="14.42578125" style="10" bestFit="1" customWidth="1"/>
    <col min="14350" max="14353" width="8.42578125" style="10" bestFit="1" customWidth="1"/>
    <col min="14354" max="14354" width="18" style="10" bestFit="1" customWidth="1"/>
    <col min="14355" max="14593" width="9.140625" style="10"/>
    <col min="14594" max="14594" width="36.5703125" style="10" bestFit="1" customWidth="1"/>
    <col min="14595" max="14595" width="21.28515625" style="10" customWidth="1"/>
    <col min="14596" max="14596" width="20.85546875" style="10" bestFit="1" customWidth="1"/>
    <col min="14597" max="14597" width="14.85546875" style="10" bestFit="1" customWidth="1"/>
    <col min="14598" max="14598" width="14.140625" style="10" bestFit="1" customWidth="1"/>
    <col min="14599" max="14600" width="11.42578125" style="10" bestFit="1" customWidth="1"/>
    <col min="14601" max="14604" width="9.5703125" style="10" bestFit="1" customWidth="1"/>
    <col min="14605" max="14605" width="14.42578125" style="10" bestFit="1" customWidth="1"/>
    <col min="14606" max="14609" width="8.42578125" style="10" bestFit="1" customWidth="1"/>
    <col min="14610" max="14610" width="18" style="10" bestFit="1" customWidth="1"/>
    <col min="14611" max="14849" width="9.140625" style="10"/>
    <col min="14850" max="14850" width="36.5703125" style="10" bestFit="1" customWidth="1"/>
    <col min="14851" max="14851" width="21.28515625" style="10" customWidth="1"/>
    <col min="14852" max="14852" width="20.85546875" style="10" bestFit="1" customWidth="1"/>
    <col min="14853" max="14853" width="14.85546875" style="10" bestFit="1" customWidth="1"/>
    <col min="14854" max="14854" width="14.140625" style="10" bestFit="1" customWidth="1"/>
    <col min="14855" max="14856" width="11.42578125" style="10" bestFit="1" customWidth="1"/>
    <col min="14857" max="14860" width="9.5703125" style="10" bestFit="1" customWidth="1"/>
    <col min="14861" max="14861" width="14.42578125" style="10" bestFit="1" customWidth="1"/>
    <col min="14862" max="14865" width="8.42578125" style="10" bestFit="1" customWidth="1"/>
    <col min="14866" max="14866" width="18" style="10" bestFit="1" customWidth="1"/>
    <col min="14867" max="15105" width="9.140625" style="10"/>
    <col min="15106" max="15106" width="36.5703125" style="10" bestFit="1" customWidth="1"/>
    <col min="15107" max="15107" width="21.28515625" style="10" customWidth="1"/>
    <col min="15108" max="15108" width="20.85546875" style="10" bestFit="1" customWidth="1"/>
    <col min="15109" max="15109" width="14.85546875" style="10" bestFit="1" customWidth="1"/>
    <col min="15110" max="15110" width="14.140625" style="10" bestFit="1" customWidth="1"/>
    <col min="15111" max="15112" width="11.42578125" style="10" bestFit="1" customWidth="1"/>
    <col min="15113" max="15116" width="9.5703125" style="10" bestFit="1" customWidth="1"/>
    <col min="15117" max="15117" width="14.42578125" style="10" bestFit="1" customWidth="1"/>
    <col min="15118" max="15121" width="8.42578125" style="10" bestFit="1" customWidth="1"/>
    <col min="15122" max="15122" width="18" style="10" bestFit="1" customWidth="1"/>
    <col min="15123" max="15361" width="9.140625" style="10"/>
    <col min="15362" max="15362" width="36.5703125" style="10" bestFit="1" customWidth="1"/>
    <col min="15363" max="15363" width="21.28515625" style="10" customWidth="1"/>
    <col min="15364" max="15364" width="20.85546875" style="10" bestFit="1" customWidth="1"/>
    <col min="15365" max="15365" width="14.85546875" style="10" bestFit="1" customWidth="1"/>
    <col min="15366" max="15366" width="14.140625" style="10" bestFit="1" customWidth="1"/>
    <col min="15367" max="15368" width="11.42578125" style="10" bestFit="1" customWidth="1"/>
    <col min="15369" max="15372" width="9.5703125" style="10" bestFit="1" customWidth="1"/>
    <col min="15373" max="15373" width="14.42578125" style="10" bestFit="1" customWidth="1"/>
    <col min="15374" max="15377" width="8.42578125" style="10" bestFit="1" customWidth="1"/>
    <col min="15378" max="15378" width="18" style="10" bestFit="1" customWidth="1"/>
    <col min="15379" max="15617" width="9.140625" style="10"/>
    <col min="15618" max="15618" width="36.5703125" style="10" bestFit="1" customWidth="1"/>
    <col min="15619" max="15619" width="21.28515625" style="10" customWidth="1"/>
    <col min="15620" max="15620" width="20.85546875" style="10" bestFit="1" customWidth="1"/>
    <col min="15621" max="15621" width="14.85546875" style="10" bestFit="1" customWidth="1"/>
    <col min="15622" max="15622" width="14.140625" style="10" bestFit="1" customWidth="1"/>
    <col min="15623" max="15624" width="11.42578125" style="10" bestFit="1" customWidth="1"/>
    <col min="15625" max="15628" width="9.5703125" style="10" bestFit="1" customWidth="1"/>
    <col min="15629" max="15629" width="14.42578125" style="10" bestFit="1" customWidth="1"/>
    <col min="15630" max="15633" width="8.42578125" style="10" bestFit="1" customWidth="1"/>
    <col min="15634" max="15634" width="18" style="10" bestFit="1" customWidth="1"/>
    <col min="15635" max="15873" width="9.140625" style="10"/>
    <col min="15874" max="15874" width="36.5703125" style="10" bestFit="1" customWidth="1"/>
    <col min="15875" max="15875" width="21.28515625" style="10" customWidth="1"/>
    <col min="15876" max="15876" width="20.85546875" style="10" bestFit="1" customWidth="1"/>
    <col min="15877" max="15877" width="14.85546875" style="10" bestFit="1" customWidth="1"/>
    <col min="15878" max="15878" width="14.140625" style="10" bestFit="1" customWidth="1"/>
    <col min="15879" max="15880" width="11.42578125" style="10" bestFit="1" customWidth="1"/>
    <col min="15881" max="15884" width="9.5703125" style="10" bestFit="1" customWidth="1"/>
    <col min="15885" max="15885" width="14.42578125" style="10" bestFit="1" customWidth="1"/>
    <col min="15886" max="15889" width="8.42578125" style="10" bestFit="1" customWidth="1"/>
    <col min="15890" max="15890" width="18" style="10" bestFit="1" customWidth="1"/>
    <col min="15891" max="16129" width="9.140625" style="10"/>
    <col min="16130" max="16130" width="36.5703125" style="10" bestFit="1" customWidth="1"/>
    <col min="16131" max="16131" width="21.28515625" style="10" customWidth="1"/>
    <col min="16132" max="16132" width="20.85546875" style="10" bestFit="1" customWidth="1"/>
    <col min="16133" max="16133" width="14.85546875" style="10" bestFit="1" customWidth="1"/>
    <col min="16134" max="16134" width="14.140625" style="10" bestFit="1" customWidth="1"/>
    <col min="16135" max="16136" width="11.42578125" style="10" bestFit="1" customWidth="1"/>
    <col min="16137" max="16140" width="9.5703125" style="10" bestFit="1" customWidth="1"/>
    <col min="16141" max="16141" width="14.42578125" style="10" bestFit="1" customWidth="1"/>
    <col min="16142" max="16145" width="8.42578125" style="10" bestFit="1" customWidth="1"/>
    <col min="16146" max="16146" width="18" style="10" bestFit="1" customWidth="1"/>
    <col min="16147" max="16384" width="9.140625" style="10"/>
  </cols>
  <sheetData>
    <row r="1" spans="1:25" ht="18" customHeight="1" x14ac:dyDescent="0.2">
      <c r="B1" s="66" t="s">
        <v>162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5" ht="18" customHeight="1" x14ac:dyDescent="0.2"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5" ht="18" customHeight="1" x14ac:dyDescent="0.2">
      <c r="B3" s="45" t="s">
        <v>49</v>
      </c>
      <c r="C3" s="65" t="s">
        <v>50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5" ht="18" customHeight="1" x14ac:dyDescent="0.2">
      <c r="B4" s="45" t="s">
        <v>51</v>
      </c>
      <c r="C4" s="65" t="s">
        <v>52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25" ht="18" customHeight="1" x14ac:dyDescent="0.2">
      <c r="B5" s="45" t="s">
        <v>53</v>
      </c>
      <c r="C5" s="65" t="s">
        <v>137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25" ht="18" customHeight="1" x14ac:dyDescent="0.2">
      <c r="B6" s="45" t="s">
        <v>54</v>
      </c>
      <c r="C6" s="88" t="s">
        <v>152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25" ht="18" customHeight="1" x14ac:dyDescent="0.2">
      <c r="B7" s="45" t="s">
        <v>55</v>
      </c>
      <c r="C7" s="65" t="s">
        <v>56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25" ht="44.25" customHeight="1" x14ac:dyDescent="0.2">
      <c r="B8" s="67" t="s">
        <v>0</v>
      </c>
      <c r="C8" s="67"/>
      <c r="D8" s="68" t="s">
        <v>1</v>
      </c>
      <c r="E8" s="67" t="s">
        <v>57</v>
      </c>
      <c r="F8" s="67"/>
      <c r="G8" s="67"/>
      <c r="H8" s="69" t="s">
        <v>126</v>
      </c>
      <c r="I8" s="72" t="s">
        <v>128</v>
      </c>
      <c r="J8" s="73"/>
      <c r="K8" s="73"/>
      <c r="L8" s="74"/>
      <c r="M8" s="11"/>
      <c r="N8" s="72" t="s">
        <v>129</v>
      </c>
      <c r="O8" s="73"/>
      <c r="P8" s="73"/>
      <c r="Q8" s="74"/>
      <c r="R8" s="11"/>
    </row>
    <row r="9" spans="1:25" ht="18" customHeight="1" x14ac:dyDescent="0.2">
      <c r="B9" s="67"/>
      <c r="C9" s="67"/>
      <c r="D9" s="68"/>
      <c r="E9" s="46" t="s">
        <v>58</v>
      </c>
      <c r="F9" s="46" t="s">
        <v>59</v>
      </c>
      <c r="G9" s="67" t="s">
        <v>2</v>
      </c>
      <c r="H9" s="70"/>
      <c r="I9" s="75"/>
      <c r="J9" s="76"/>
      <c r="K9" s="76"/>
      <c r="L9" s="77"/>
      <c r="M9" s="11"/>
      <c r="N9" s="75"/>
      <c r="O9" s="76"/>
      <c r="P9" s="76"/>
      <c r="Q9" s="77"/>
      <c r="R9" s="11"/>
    </row>
    <row r="10" spans="1:25" ht="30.75" customHeight="1" x14ac:dyDescent="0.2">
      <c r="B10" s="67"/>
      <c r="C10" s="67"/>
      <c r="D10" s="68"/>
      <c r="E10" s="46" t="s">
        <v>60</v>
      </c>
      <c r="F10" s="46" t="s">
        <v>61</v>
      </c>
      <c r="G10" s="67"/>
      <c r="H10" s="71"/>
      <c r="I10" s="46" t="s">
        <v>66</v>
      </c>
      <c r="J10" s="46" t="s">
        <v>62</v>
      </c>
      <c r="K10" s="46" t="s">
        <v>63</v>
      </c>
      <c r="L10" s="46" t="s">
        <v>64</v>
      </c>
      <c r="M10" s="46" t="s">
        <v>65</v>
      </c>
      <c r="N10" s="46" t="s">
        <v>66</v>
      </c>
      <c r="O10" s="46" t="s">
        <v>62</v>
      </c>
      <c r="P10" s="46" t="s">
        <v>63</v>
      </c>
      <c r="Q10" s="46" t="s">
        <v>64</v>
      </c>
      <c r="R10" s="12" t="s">
        <v>65</v>
      </c>
    </row>
    <row r="11" spans="1:25" ht="26.25" hidden="1" customHeight="1" x14ac:dyDescent="0.2">
      <c r="B11" s="67">
        <v>1</v>
      </c>
      <c r="C11" s="67"/>
      <c r="D11" s="47">
        <v>2</v>
      </c>
      <c r="E11" s="46">
        <v>3</v>
      </c>
      <c r="F11" s="46">
        <v>4</v>
      </c>
      <c r="G11" s="46" t="s">
        <v>67</v>
      </c>
      <c r="H11" s="13" t="s">
        <v>68</v>
      </c>
      <c r="I11" s="46">
        <v>7</v>
      </c>
      <c r="J11" s="46">
        <v>8</v>
      </c>
      <c r="K11" s="46">
        <v>9</v>
      </c>
      <c r="L11" s="46">
        <v>10</v>
      </c>
      <c r="M11" s="46" t="s">
        <v>69</v>
      </c>
      <c r="N11" s="46">
        <v>12</v>
      </c>
      <c r="O11" s="46">
        <v>13</v>
      </c>
      <c r="P11" s="46">
        <v>14</v>
      </c>
      <c r="Q11" s="46">
        <v>15</v>
      </c>
      <c r="R11" s="12" t="s">
        <v>70</v>
      </c>
    </row>
    <row r="12" spans="1:25" s="16" customFormat="1" ht="18" customHeight="1" thickBot="1" x14ac:dyDescent="0.4">
      <c r="B12" s="79" t="s">
        <v>71</v>
      </c>
      <c r="C12" s="79"/>
      <c r="D12" s="14"/>
      <c r="E12" s="1">
        <f t="shared" ref="E12:G12" si="0">E13+E50+E75+E82</f>
        <v>43959.342730000004</v>
      </c>
      <c r="F12" s="1">
        <f t="shared" si="0"/>
        <v>22069.266280000003</v>
      </c>
      <c r="G12" s="1">
        <f t="shared" si="0"/>
        <v>66028.60901</v>
      </c>
      <c r="H12" s="43">
        <f>M12+R12</f>
        <v>57949.155355924027</v>
      </c>
      <c r="I12" s="1">
        <f>I13+I50+I75+I82</f>
        <v>12811.777714285716</v>
      </c>
      <c r="J12" s="1">
        <f>J13+J50+J75+J82</f>
        <v>15740.02942857143</v>
      </c>
      <c r="K12" s="1">
        <f>K13+K50+K75+K82</f>
        <v>12779.462714285713</v>
      </c>
      <c r="L12" s="1">
        <f>L13+L50+L75+L82</f>
        <v>16617.885498781165</v>
      </c>
      <c r="M12" s="1">
        <f t="shared" ref="M12:M17" si="1">SUM(I12:L12)</f>
        <v>57949.155355924027</v>
      </c>
      <c r="N12" s="1">
        <f>N13+N50+N75+N82</f>
        <v>0</v>
      </c>
      <c r="O12" s="1">
        <f>O13+O50+O75+O82</f>
        <v>0</v>
      </c>
      <c r="P12" s="1">
        <f>P13+P50+P75+P82</f>
        <v>0</v>
      </c>
      <c r="Q12" s="1">
        <f>Q13+Q50+Q75+Q82</f>
        <v>0</v>
      </c>
      <c r="R12" s="1">
        <f>SUM(N12:Q12)</f>
        <v>0</v>
      </c>
      <c r="S12" s="37"/>
      <c r="T12" s="48"/>
      <c r="U12" s="37"/>
      <c r="V12" s="37"/>
      <c r="W12" s="37"/>
      <c r="X12" s="37"/>
      <c r="Y12" s="37"/>
    </row>
    <row r="13" spans="1:25" s="16" customFormat="1" ht="39.75" customHeight="1" thickTop="1" x14ac:dyDescent="0.25">
      <c r="B13" s="79" t="s">
        <v>3</v>
      </c>
      <c r="C13" s="79"/>
      <c r="D13" s="14">
        <v>101101</v>
      </c>
      <c r="E13" s="18">
        <f t="shared" ref="E13:G13" si="2">E14+E23+E34</f>
        <v>39849.783300000003</v>
      </c>
      <c r="F13" s="18">
        <f t="shared" si="2"/>
        <v>20358.959410000003</v>
      </c>
      <c r="G13" s="18">
        <f t="shared" si="2"/>
        <v>60208.742710000006</v>
      </c>
      <c r="H13" s="15">
        <f t="shared" ref="H13:H76" si="3">M13+R13</f>
        <v>54719.155355924027</v>
      </c>
      <c r="I13" s="18">
        <f>I14+I23+I34</f>
        <v>12004.277714285716</v>
      </c>
      <c r="J13" s="18">
        <f>J14+J23+J34</f>
        <v>14932.52942857143</v>
      </c>
      <c r="K13" s="18">
        <f>K14+K23+K34</f>
        <v>11971.962714285713</v>
      </c>
      <c r="L13" s="18">
        <f>L14+L23+L34</f>
        <v>15810.385498781165</v>
      </c>
      <c r="M13" s="18">
        <f t="shared" si="1"/>
        <v>54719.155355924027</v>
      </c>
      <c r="N13" s="18">
        <f>N14+N23+N34</f>
        <v>0</v>
      </c>
      <c r="O13" s="18">
        <f>O14+O23+O34</f>
        <v>0</v>
      </c>
      <c r="P13" s="18">
        <f>P14+P23+P34</f>
        <v>0</v>
      </c>
      <c r="Q13" s="18">
        <f>Q14+Q23+Q34</f>
        <v>0</v>
      </c>
      <c r="R13" s="18">
        <f>SUM(N13:Q13)</f>
        <v>0</v>
      </c>
      <c r="S13" s="49"/>
      <c r="T13" s="48"/>
      <c r="U13" s="37"/>
      <c r="V13" s="37"/>
      <c r="W13" s="37"/>
      <c r="X13" s="37"/>
      <c r="Y13" s="37"/>
    </row>
    <row r="14" spans="1:25" s="16" customFormat="1" ht="23.25" customHeight="1" x14ac:dyDescent="0.25">
      <c r="B14" s="80" t="s">
        <v>31</v>
      </c>
      <c r="C14" s="80"/>
      <c r="D14" s="14">
        <v>100000000000000</v>
      </c>
      <c r="E14" s="3">
        <f t="shared" ref="E14:G14" si="4">E15+E18+E21</f>
        <v>9692.7951900000007</v>
      </c>
      <c r="F14" s="3">
        <f t="shared" si="4"/>
        <v>4918.6775200000002</v>
      </c>
      <c r="G14" s="3">
        <f t="shared" si="4"/>
        <v>14611.47271</v>
      </c>
      <c r="H14" s="20">
        <f t="shared" si="3"/>
        <v>14108.007984732885</v>
      </c>
      <c r="I14" s="3">
        <f>I15+I18+I21</f>
        <v>3037.0257142857145</v>
      </c>
      <c r="J14" s="3">
        <f>J15+J18+J21</f>
        <v>4036.4021428571427</v>
      </c>
      <c r="K14" s="3">
        <f>K15+K18+K21</f>
        <v>3048.4657142857141</v>
      </c>
      <c r="L14" s="3">
        <f>L15+L18+L21</f>
        <v>3986.1144133043135</v>
      </c>
      <c r="M14" s="3">
        <f t="shared" si="1"/>
        <v>14108.007984732885</v>
      </c>
      <c r="N14" s="3">
        <f>N15+N18+N21</f>
        <v>0</v>
      </c>
      <c r="O14" s="3">
        <f>O15+O18+O21</f>
        <v>0</v>
      </c>
      <c r="P14" s="3">
        <f>P15+P18+P21</f>
        <v>0</v>
      </c>
      <c r="Q14" s="3">
        <f>Q15+Q18+Q21</f>
        <v>0</v>
      </c>
      <c r="R14" s="3">
        <f t="shared" ref="R14:R27" si="5">SUM(N14:Q14)</f>
        <v>0</v>
      </c>
      <c r="S14" s="50"/>
      <c r="T14" s="48"/>
      <c r="U14" s="37"/>
      <c r="V14" s="37"/>
      <c r="W14" s="37"/>
      <c r="X14" s="37"/>
      <c r="Y14" s="37"/>
    </row>
    <row r="15" spans="1:25" s="16" customFormat="1" ht="24.75" customHeight="1" x14ac:dyDescent="0.25">
      <c r="B15" s="81" t="s">
        <v>32</v>
      </c>
      <c r="C15" s="81"/>
      <c r="D15" s="14">
        <v>100000100001000</v>
      </c>
      <c r="E15" s="3">
        <f t="shared" ref="E15:G15" si="6">E16+E17</f>
        <v>9692.7951900000007</v>
      </c>
      <c r="F15" s="3">
        <f t="shared" si="6"/>
        <v>4918.6775200000002</v>
      </c>
      <c r="G15" s="3">
        <f t="shared" si="6"/>
        <v>14611.47271</v>
      </c>
      <c r="H15" s="20">
        <f t="shared" si="3"/>
        <v>14108.007984732885</v>
      </c>
      <c r="I15" s="3">
        <f>I16+I17</f>
        <v>3037.0257142857145</v>
      </c>
      <c r="J15" s="3">
        <f>J16+J17</f>
        <v>4036.4021428571427</v>
      </c>
      <c r="K15" s="3">
        <f>K16+K17</f>
        <v>3048.4657142857141</v>
      </c>
      <c r="L15" s="3">
        <f>L16+L17</f>
        <v>3986.1144133043135</v>
      </c>
      <c r="M15" s="3">
        <f t="shared" si="1"/>
        <v>14108.007984732885</v>
      </c>
      <c r="N15" s="3">
        <f>N16+N17</f>
        <v>0</v>
      </c>
      <c r="O15" s="3">
        <f>O16+O17</f>
        <v>0</v>
      </c>
      <c r="P15" s="3">
        <f>P16+P17</f>
        <v>0</v>
      </c>
      <c r="Q15" s="3">
        <f>Q16+Q17</f>
        <v>0</v>
      </c>
      <c r="R15" s="3">
        <f t="shared" si="5"/>
        <v>0</v>
      </c>
      <c r="S15" s="50"/>
      <c r="T15" s="48"/>
      <c r="U15" s="37"/>
      <c r="V15" s="37"/>
      <c r="W15" s="37"/>
      <c r="X15" s="37"/>
      <c r="Y15" s="37"/>
    </row>
    <row r="16" spans="1:25" ht="18" customHeight="1" x14ac:dyDescent="0.25">
      <c r="A16" s="10" t="s">
        <v>72</v>
      </c>
      <c r="B16" s="78" t="s">
        <v>12</v>
      </c>
      <c r="C16" s="78"/>
      <c r="D16" s="22"/>
      <c r="E16" s="2">
        <v>7699.8576199999998</v>
      </c>
      <c r="F16" s="44">
        <f t="shared" ref="F16:F74" si="7">G16-E16</f>
        <v>3956.6150900000002</v>
      </c>
      <c r="G16" s="2">
        <v>11656.47271</v>
      </c>
      <c r="H16" s="23">
        <f t="shared" si="3"/>
        <v>11104</v>
      </c>
      <c r="I16" s="2">
        <v>2340.5</v>
      </c>
      <c r="J16" s="2">
        <v>3167.5</v>
      </c>
      <c r="K16" s="2">
        <v>2340.5</v>
      </c>
      <c r="L16" s="2">
        <v>3255.5</v>
      </c>
      <c r="M16" s="2">
        <f t="shared" si="1"/>
        <v>11104</v>
      </c>
      <c r="N16" s="2"/>
      <c r="O16" s="2"/>
      <c r="P16" s="2"/>
      <c r="Q16" s="2"/>
      <c r="R16" s="2">
        <f t="shared" si="5"/>
        <v>0</v>
      </c>
      <c r="S16" s="50"/>
      <c r="T16" s="48"/>
      <c r="U16" s="41"/>
      <c r="V16" s="35"/>
      <c r="W16" s="35"/>
      <c r="X16" s="35"/>
      <c r="Y16" s="35"/>
    </row>
    <row r="17" spans="1:25" ht="18" customHeight="1" x14ac:dyDescent="0.25">
      <c r="A17" s="10" t="s">
        <v>73</v>
      </c>
      <c r="B17" s="78" t="s">
        <v>13</v>
      </c>
      <c r="C17" s="78"/>
      <c r="D17" s="22"/>
      <c r="E17" s="2">
        <v>1992.9375700000003</v>
      </c>
      <c r="F17" s="44">
        <f t="shared" si="7"/>
        <v>962.06242999999972</v>
      </c>
      <c r="G17" s="2">
        <v>2955</v>
      </c>
      <c r="H17" s="23">
        <f t="shared" si="3"/>
        <v>3004.0079847328852</v>
      </c>
      <c r="I17" s="2">
        <v>696.52571428571423</v>
      </c>
      <c r="J17" s="2">
        <v>868.90214285714285</v>
      </c>
      <c r="K17" s="2">
        <v>707.96571428571428</v>
      </c>
      <c r="L17" s="2">
        <v>730.6144133043133</v>
      </c>
      <c r="M17" s="2">
        <f t="shared" si="1"/>
        <v>3004.0079847328852</v>
      </c>
      <c r="N17" s="2"/>
      <c r="O17" s="2"/>
      <c r="P17" s="2"/>
      <c r="Q17" s="2"/>
      <c r="R17" s="2">
        <f t="shared" si="5"/>
        <v>0</v>
      </c>
      <c r="S17" s="50"/>
      <c r="T17" s="48"/>
      <c r="U17" s="35"/>
      <c r="V17" s="35"/>
      <c r="W17" s="35"/>
      <c r="X17" s="35"/>
      <c r="Y17" s="35"/>
    </row>
    <row r="18" spans="1:25" s="16" customFormat="1" ht="18" customHeight="1" x14ac:dyDescent="0.25">
      <c r="B18" s="81" t="s">
        <v>33</v>
      </c>
      <c r="C18" s="81"/>
      <c r="D18" s="14">
        <v>100000100002000</v>
      </c>
      <c r="E18" s="3">
        <f t="shared" ref="E18:G18" si="8">E19+E20</f>
        <v>0</v>
      </c>
      <c r="F18" s="3">
        <f t="shared" si="8"/>
        <v>0</v>
      </c>
      <c r="G18" s="3">
        <f t="shared" si="8"/>
        <v>0</v>
      </c>
      <c r="H18" s="20">
        <f t="shared" si="3"/>
        <v>0</v>
      </c>
      <c r="I18" s="3">
        <f>I19+I20</f>
        <v>0</v>
      </c>
      <c r="J18" s="3">
        <f>J19+J20</f>
        <v>0</v>
      </c>
      <c r="K18" s="3">
        <f>K19+K20</f>
        <v>0</v>
      </c>
      <c r="L18" s="3">
        <f>L19+L20</f>
        <v>0</v>
      </c>
      <c r="M18" s="3">
        <f t="shared" ref="M18:M27" si="9">SUM(I18:L18)</f>
        <v>0</v>
      </c>
      <c r="N18" s="3">
        <f>N19+N20</f>
        <v>0</v>
      </c>
      <c r="O18" s="3">
        <f>O19+O20</f>
        <v>0</v>
      </c>
      <c r="P18" s="3">
        <f>P19+P20</f>
        <v>0</v>
      </c>
      <c r="Q18" s="3">
        <f>Q19+Q20</f>
        <v>0</v>
      </c>
      <c r="R18" s="3">
        <f t="shared" si="5"/>
        <v>0</v>
      </c>
      <c r="S18" s="50"/>
      <c r="T18" s="48"/>
      <c r="U18" s="37"/>
      <c r="V18" s="37"/>
      <c r="W18" s="37"/>
      <c r="X18" s="37"/>
      <c r="Y18" s="37"/>
    </row>
    <row r="19" spans="1:25" ht="18" customHeight="1" x14ac:dyDescent="0.25">
      <c r="A19" s="10" t="s">
        <v>72</v>
      </c>
      <c r="B19" s="78" t="s">
        <v>12</v>
      </c>
      <c r="C19" s="78"/>
      <c r="D19" s="22"/>
      <c r="E19" s="2"/>
      <c r="F19" s="2"/>
      <c r="G19" s="2"/>
      <c r="H19" s="23">
        <f t="shared" si="3"/>
        <v>0</v>
      </c>
      <c r="I19" s="2"/>
      <c r="J19" s="2"/>
      <c r="K19" s="2"/>
      <c r="L19" s="2"/>
      <c r="M19" s="2">
        <f t="shared" si="9"/>
        <v>0</v>
      </c>
      <c r="N19" s="2"/>
      <c r="O19" s="2"/>
      <c r="P19" s="2"/>
      <c r="Q19" s="2"/>
      <c r="R19" s="2">
        <f t="shared" si="5"/>
        <v>0</v>
      </c>
      <c r="S19" s="50"/>
      <c r="T19" s="48"/>
      <c r="U19" s="35"/>
      <c r="V19" s="35"/>
      <c r="W19" s="35"/>
      <c r="X19" s="35"/>
      <c r="Y19" s="35"/>
    </row>
    <row r="20" spans="1:25" ht="18" customHeight="1" x14ac:dyDescent="0.25">
      <c r="A20" s="10" t="s">
        <v>73</v>
      </c>
      <c r="B20" s="78" t="s">
        <v>13</v>
      </c>
      <c r="C20" s="78"/>
      <c r="D20" s="22"/>
      <c r="E20" s="2"/>
      <c r="F20" s="2"/>
      <c r="G20" s="2"/>
      <c r="H20" s="23">
        <f t="shared" si="3"/>
        <v>0</v>
      </c>
      <c r="I20" s="2"/>
      <c r="J20" s="2"/>
      <c r="K20" s="2"/>
      <c r="L20" s="2"/>
      <c r="M20" s="2">
        <f t="shared" si="9"/>
        <v>0</v>
      </c>
      <c r="N20" s="2"/>
      <c r="O20" s="2"/>
      <c r="P20" s="2"/>
      <c r="Q20" s="2"/>
      <c r="R20" s="2">
        <f t="shared" si="5"/>
        <v>0</v>
      </c>
      <c r="S20" s="50"/>
      <c r="T20" s="48"/>
      <c r="U20" s="35"/>
      <c r="V20" s="35"/>
      <c r="W20" s="35"/>
      <c r="X20" s="35"/>
      <c r="Y20" s="35"/>
    </row>
    <row r="21" spans="1:25" s="16" customFormat="1" ht="18" customHeight="1" x14ac:dyDescent="0.25">
      <c r="B21" s="81" t="s">
        <v>105</v>
      </c>
      <c r="C21" s="81"/>
      <c r="D21" s="14">
        <v>100000100003000</v>
      </c>
      <c r="E21" s="3">
        <f t="shared" ref="E21:G21" si="10">E22</f>
        <v>0</v>
      </c>
      <c r="F21" s="3">
        <f t="shared" si="10"/>
        <v>0</v>
      </c>
      <c r="G21" s="3">
        <f t="shared" si="10"/>
        <v>0</v>
      </c>
      <c r="H21" s="20">
        <f t="shared" si="3"/>
        <v>0</v>
      </c>
      <c r="I21" s="3">
        <f>I22</f>
        <v>0</v>
      </c>
      <c r="J21" s="3">
        <f>J22</f>
        <v>0</v>
      </c>
      <c r="K21" s="3">
        <f>K22</f>
        <v>0</v>
      </c>
      <c r="L21" s="3">
        <f>L22</f>
        <v>0</v>
      </c>
      <c r="M21" s="3">
        <f t="shared" si="9"/>
        <v>0</v>
      </c>
      <c r="N21" s="3">
        <f>N22</f>
        <v>0</v>
      </c>
      <c r="O21" s="3">
        <f>O22</f>
        <v>0</v>
      </c>
      <c r="P21" s="3">
        <f>P22</f>
        <v>0</v>
      </c>
      <c r="Q21" s="3">
        <f>Q22</f>
        <v>0</v>
      </c>
      <c r="R21" s="3">
        <f t="shared" si="5"/>
        <v>0</v>
      </c>
      <c r="S21" s="50"/>
      <c r="T21" s="48"/>
      <c r="U21" s="37"/>
      <c r="V21" s="37"/>
      <c r="W21" s="37"/>
      <c r="X21" s="37"/>
      <c r="Y21" s="37"/>
    </row>
    <row r="22" spans="1:25" ht="18" customHeight="1" x14ac:dyDescent="0.25">
      <c r="A22" s="10" t="s">
        <v>72</v>
      </c>
      <c r="B22" s="78" t="s">
        <v>12</v>
      </c>
      <c r="C22" s="78"/>
      <c r="D22" s="22"/>
      <c r="E22" s="2"/>
      <c r="F22" s="2"/>
      <c r="G22" s="2"/>
      <c r="H22" s="23">
        <f t="shared" si="3"/>
        <v>0</v>
      </c>
      <c r="I22" s="2"/>
      <c r="J22" s="2"/>
      <c r="K22" s="2"/>
      <c r="L22" s="2"/>
      <c r="M22" s="2">
        <f t="shared" si="9"/>
        <v>0</v>
      </c>
      <c r="N22" s="2"/>
      <c r="O22" s="2"/>
      <c r="P22" s="2"/>
      <c r="Q22" s="2"/>
      <c r="R22" s="2">
        <f t="shared" si="5"/>
        <v>0</v>
      </c>
      <c r="S22" s="50"/>
      <c r="T22" s="48"/>
      <c r="U22" s="35"/>
      <c r="V22" s="35"/>
      <c r="W22" s="35"/>
      <c r="X22" s="35"/>
      <c r="Y22" s="35"/>
    </row>
    <row r="23" spans="1:25" s="16" customFormat="1" ht="18" customHeight="1" x14ac:dyDescent="0.25">
      <c r="B23" s="80" t="s">
        <v>34</v>
      </c>
      <c r="C23" s="80"/>
      <c r="D23" s="14">
        <v>200000000000000</v>
      </c>
      <c r="E23" s="3">
        <f t="shared" ref="E23:G23" si="11">E24+E28+E31</f>
        <v>1078.84294</v>
      </c>
      <c r="F23" s="3">
        <f t="shared" si="11"/>
        <v>2536.15706</v>
      </c>
      <c r="G23" s="3">
        <f t="shared" si="11"/>
        <v>3615</v>
      </c>
      <c r="H23" s="20">
        <f t="shared" si="3"/>
        <v>508.00000000000006</v>
      </c>
      <c r="I23" s="3">
        <f>I24+I28+I31</f>
        <v>106.50000000000003</v>
      </c>
      <c r="J23" s="3">
        <f>J24+J28+J31</f>
        <v>145.5</v>
      </c>
      <c r="K23" s="3">
        <f>K24+K28+K31</f>
        <v>106.50000000000003</v>
      </c>
      <c r="L23" s="3">
        <f>L24+L28+L31</f>
        <v>149.5</v>
      </c>
      <c r="M23" s="3">
        <f t="shared" si="9"/>
        <v>508.00000000000006</v>
      </c>
      <c r="N23" s="3">
        <f>N24+N28+N31</f>
        <v>0</v>
      </c>
      <c r="O23" s="3">
        <f>O24+O28+O31</f>
        <v>0</v>
      </c>
      <c r="P23" s="3">
        <f>P24+P28+P31</f>
        <v>0</v>
      </c>
      <c r="Q23" s="3">
        <f>Q24+Q28+Q31</f>
        <v>0</v>
      </c>
      <c r="R23" s="3">
        <f t="shared" si="5"/>
        <v>0</v>
      </c>
      <c r="S23" s="50"/>
      <c r="T23" s="48"/>
      <c r="U23" s="37"/>
      <c r="V23" s="37"/>
      <c r="W23" s="37"/>
      <c r="X23" s="37"/>
      <c r="Y23" s="37"/>
    </row>
    <row r="24" spans="1:25" s="16" customFormat="1" ht="27" customHeight="1" x14ac:dyDescent="0.25">
      <c r="B24" s="81" t="s">
        <v>35</v>
      </c>
      <c r="C24" s="81"/>
      <c r="D24" s="14">
        <v>200000100001000</v>
      </c>
      <c r="E24" s="3">
        <f t="shared" ref="E24:G24" si="12">E25+E26+E27</f>
        <v>1078.84294</v>
      </c>
      <c r="F24" s="3">
        <f t="shared" si="12"/>
        <v>2536.15706</v>
      </c>
      <c r="G24" s="3">
        <f t="shared" si="12"/>
        <v>3615</v>
      </c>
      <c r="H24" s="20">
        <f t="shared" si="3"/>
        <v>508.00000000000006</v>
      </c>
      <c r="I24" s="3">
        <f>I25+I26+I27</f>
        <v>106.50000000000003</v>
      </c>
      <c r="J24" s="3">
        <f>J25+J26+J27</f>
        <v>145.5</v>
      </c>
      <c r="K24" s="3">
        <f>K25+K26+K27</f>
        <v>106.50000000000003</v>
      </c>
      <c r="L24" s="3">
        <f>L25+L26+L27</f>
        <v>149.5</v>
      </c>
      <c r="M24" s="3">
        <f t="shared" si="9"/>
        <v>508.00000000000006</v>
      </c>
      <c r="N24" s="3">
        <f>N25+N26+N27</f>
        <v>0</v>
      </c>
      <c r="O24" s="3">
        <f>O25+O26+O27</f>
        <v>0</v>
      </c>
      <c r="P24" s="3">
        <f>P25+P26+P27</f>
        <v>0</v>
      </c>
      <c r="Q24" s="3">
        <f>Q25+Q26+Q27</f>
        <v>0</v>
      </c>
      <c r="R24" s="3">
        <f t="shared" si="5"/>
        <v>0</v>
      </c>
      <c r="S24" s="50"/>
      <c r="T24" s="48"/>
      <c r="U24" s="37"/>
      <c r="V24" s="37"/>
      <c r="W24" s="37"/>
      <c r="X24" s="37"/>
      <c r="Y24" s="37"/>
    </row>
    <row r="25" spans="1:25" ht="18" customHeight="1" x14ac:dyDescent="0.25">
      <c r="A25" s="10" t="s">
        <v>72</v>
      </c>
      <c r="B25" s="78" t="s">
        <v>12</v>
      </c>
      <c r="C25" s="78"/>
      <c r="D25" s="22"/>
      <c r="E25" s="2">
        <v>358.57782000000003</v>
      </c>
      <c r="F25" s="44">
        <f t="shared" si="7"/>
        <v>149.42217999999997</v>
      </c>
      <c r="G25" s="2">
        <v>508</v>
      </c>
      <c r="H25" s="23">
        <f t="shared" si="3"/>
        <v>508.00000000000006</v>
      </c>
      <c r="I25" s="2">
        <v>106.50000000000003</v>
      </c>
      <c r="J25" s="2">
        <v>145.5</v>
      </c>
      <c r="K25" s="2">
        <v>106.50000000000003</v>
      </c>
      <c r="L25" s="2">
        <v>149.5</v>
      </c>
      <c r="M25" s="2">
        <f t="shared" si="9"/>
        <v>508.00000000000006</v>
      </c>
      <c r="N25" s="2"/>
      <c r="O25" s="2"/>
      <c r="P25" s="2"/>
      <c r="Q25" s="2"/>
      <c r="R25" s="2">
        <f t="shared" si="5"/>
        <v>0</v>
      </c>
      <c r="S25" s="50"/>
      <c r="T25" s="48"/>
      <c r="U25" s="35"/>
      <c r="V25" s="35"/>
      <c r="W25" s="35"/>
      <c r="X25" s="35"/>
      <c r="Y25" s="35"/>
    </row>
    <row r="26" spans="1:25" ht="18" customHeight="1" x14ac:dyDescent="0.25">
      <c r="A26" s="10" t="s">
        <v>73</v>
      </c>
      <c r="B26" s="78" t="s">
        <v>13</v>
      </c>
      <c r="C26" s="78"/>
      <c r="D26" s="22"/>
      <c r="E26" s="2">
        <v>720.26512000000002</v>
      </c>
      <c r="F26" s="44">
        <f t="shared" si="7"/>
        <v>2386.73488</v>
      </c>
      <c r="G26" s="2">
        <v>3107</v>
      </c>
      <c r="H26" s="23">
        <f t="shared" si="3"/>
        <v>0</v>
      </c>
      <c r="I26" s="2"/>
      <c r="J26" s="2"/>
      <c r="K26" s="2"/>
      <c r="L26" s="2"/>
      <c r="M26" s="2">
        <f t="shared" si="9"/>
        <v>0</v>
      </c>
      <c r="N26" s="2"/>
      <c r="O26" s="2"/>
      <c r="P26" s="2"/>
      <c r="Q26" s="2"/>
      <c r="R26" s="2">
        <f t="shared" si="5"/>
        <v>0</v>
      </c>
      <c r="S26" s="50"/>
      <c r="T26" s="48"/>
      <c r="U26" s="35"/>
      <c r="V26" s="35"/>
      <c r="W26" s="35"/>
      <c r="X26" s="35"/>
      <c r="Y26" s="35"/>
    </row>
    <row r="27" spans="1:25" ht="18" customHeight="1" x14ac:dyDescent="0.25">
      <c r="A27" s="10" t="s">
        <v>106</v>
      </c>
      <c r="B27" s="78" t="s">
        <v>14</v>
      </c>
      <c r="C27" s="78"/>
      <c r="D27" s="22"/>
      <c r="E27" s="2"/>
      <c r="F27" s="44">
        <f t="shared" si="7"/>
        <v>0</v>
      </c>
      <c r="G27" s="2"/>
      <c r="H27" s="23">
        <f t="shared" si="3"/>
        <v>0</v>
      </c>
      <c r="I27" s="2"/>
      <c r="J27" s="2"/>
      <c r="K27" s="2"/>
      <c r="L27" s="2"/>
      <c r="M27" s="2">
        <f t="shared" si="9"/>
        <v>0</v>
      </c>
      <c r="N27" s="2"/>
      <c r="O27" s="2"/>
      <c r="P27" s="2"/>
      <c r="Q27" s="2"/>
      <c r="R27" s="2">
        <f t="shared" si="5"/>
        <v>0</v>
      </c>
      <c r="S27" s="50"/>
      <c r="T27" s="48"/>
      <c r="U27" s="35"/>
      <c r="V27" s="35"/>
      <c r="W27" s="35"/>
      <c r="X27" s="35"/>
      <c r="Y27" s="35"/>
    </row>
    <row r="28" spans="1:25" s="16" customFormat="1" ht="34.5" customHeight="1" x14ac:dyDescent="0.25">
      <c r="B28" s="81" t="s">
        <v>36</v>
      </c>
      <c r="C28" s="81"/>
      <c r="D28" s="14">
        <v>200000100002000</v>
      </c>
      <c r="E28" s="3">
        <f t="shared" ref="E28:G28" si="13">E29+E30</f>
        <v>0</v>
      </c>
      <c r="F28" s="3">
        <f t="shared" si="13"/>
        <v>0</v>
      </c>
      <c r="G28" s="3">
        <f t="shared" si="13"/>
        <v>0</v>
      </c>
      <c r="H28" s="20">
        <f t="shared" si="3"/>
        <v>0</v>
      </c>
      <c r="I28" s="3">
        <f>I29+I30</f>
        <v>0</v>
      </c>
      <c r="J28" s="3">
        <f>J29+J30</f>
        <v>0</v>
      </c>
      <c r="K28" s="3">
        <f>K29+K30</f>
        <v>0</v>
      </c>
      <c r="L28" s="3">
        <f>L29+L30</f>
        <v>0</v>
      </c>
      <c r="M28" s="3">
        <f t="shared" ref="M28:M39" si="14">SUM(I28:L28)</f>
        <v>0</v>
      </c>
      <c r="N28" s="3">
        <f>N29+N30</f>
        <v>0</v>
      </c>
      <c r="O28" s="3">
        <f>O29+O30</f>
        <v>0</v>
      </c>
      <c r="P28" s="3">
        <f>P29+P30</f>
        <v>0</v>
      </c>
      <c r="Q28" s="3">
        <f>Q29+Q30</f>
        <v>0</v>
      </c>
      <c r="R28" s="3">
        <f t="shared" ref="R28:R39" si="15">SUM(N28:Q28)</f>
        <v>0</v>
      </c>
      <c r="S28" s="50"/>
      <c r="T28" s="48"/>
      <c r="U28" s="37"/>
      <c r="V28" s="37"/>
      <c r="W28" s="37"/>
      <c r="X28" s="37"/>
      <c r="Y28" s="37"/>
    </row>
    <row r="29" spans="1:25" ht="18" customHeight="1" x14ac:dyDescent="0.25">
      <c r="A29" s="10" t="s">
        <v>72</v>
      </c>
      <c r="B29" s="78" t="s">
        <v>12</v>
      </c>
      <c r="C29" s="78"/>
      <c r="D29" s="22"/>
      <c r="E29" s="2"/>
      <c r="F29" s="2"/>
      <c r="G29" s="2"/>
      <c r="H29" s="23">
        <f t="shared" si="3"/>
        <v>0</v>
      </c>
      <c r="I29" s="2"/>
      <c r="J29" s="2"/>
      <c r="K29" s="2"/>
      <c r="L29" s="2"/>
      <c r="M29" s="2">
        <f t="shared" si="14"/>
        <v>0</v>
      </c>
      <c r="N29" s="2"/>
      <c r="O29" s="2"/>
      <c r="P29" s="2"/>
      <c r="Q29" s="2"/>
      <c r="R29" s="2">
        <f t="shared" si="15"/>
        <v>0</v>
      </c>
      <c r="S29" s="50"/>
      <c r="T29" s="48"/>
      <c r="U29" s="35"/>
      <c r="V29" s="35"/>
      <c r="W29" s="35"/>
      <c r="X29" s="35"/>
      <c r="Y29" s="35"/>
    </row>
    <row r="30" spans="1:25" ht="18" customHeight="1" x14ac:dyDescent="0.25">
      <c r="A30" s="10" t="s">
        <v>73</v>
      </c>
      <c r="B30" s="78" t="s">
        <v>13</v>
      </c>
      <c r="C30" s="78"/>
      <c r="D30" s="22"/>
      <c r="E30" s="2"/>
      <c r="F30" s="2"/>
      <c r="G30" s="2"/>
      <c r="H30" s="23">
        <f t="shared" si="3"/>
        <v>0</v>
      </c>
      <c r="I30" s="2"/>
      <c r="J30" s="2"/>
      <c r="K30" s="2"/>
      <c r="L30" s="2"/>
      <c r="M30" s="2">
        <f t="shared" si="14"/>
        <v>0</v>
      </c>
      <c r="N30" s="2"/>
      <c r="O30" s="2"/>
      <c r="P30" s="2"/>
      <c r="Q30" s="2"/>
      <c r="R30" s="2">
        <f t="shared" si="15"/>
        <v>0</v>
      </c>
      <c r="S30" s="50"/>
      <c r="T30" s="48"/>
      <c r="U30" s="35"/>
      <c r="V30" s="35"/>
      <c r="W30" s="35"/>
      <c r="X30" s="35"/>
      <c r="Y30" s="35"/>
    </row>
    <row r="31" spans="1:25" s="16" customFormat="1" ht="18" customHeight="1" x14ac:dyDescent="0.25">
      <c r="B31" s="81" t="s">
        <v>37</v>
      </c>
      <c r="C31" s="81"/>
      <c r="D31" s="14">
        <v>200000100003000</v>
      </c>
      <c r="E31" s="3">
        <f t="shared" ref="E31:G31" si="16">E32+E33</f>
        <v>0</v>
      </c>
      <c r="F31" s="3">
        <f t="shared" si="16"/>
        <v>0</v>
      </c>
      <c r="G31" s="3">
        <f t="shared" si="16"/>
        <v>0</v>
      </c>
      <c r="H31" s="20">
        <f t="shared" si="3"/>
        <v>0</v>
      </c>
      <c r="I31" s="3">
        <f>I32+I33</f>
        <v>0</v>
      </c>
      <c r="J31" s="3">
        <f>J32+J33</f>
        <v>0</v>
      </c>
      <c r="K31" s="3">
        <f>K32+K33</f>
        <v>0</v>
      </c>
      <c r="L31" s="3">
        <f>L32+L33</f>
        <v>0</v>
      </c>
      <c r="M31" s="3">
        <f t="shared" si="14"/>
        <v>0</v>
      </c>
      <c r="N31" s="3">
        <f>N32+N33</f>
        <v>0</v>
      </c>
      <c r="O31" s="3">
        <f>O32+O33</f>
        <v>0</v>
      </c>
      <c r="P31" s="3">
        <f>P32+P33</f>
        <v>0</v>
      </c>
      <c r="Q31" s="3">
        <f>Q32+Q33</f>
        <v>0</v>
      </c>
      <c r="R31" s="3">
        <f t="shared" si="15"/>
        <v>0</v>
      </c>
      <c r="S31" s="50"/>
      <c r="T31" s="48"/>
      <c r="U31" s="37"/>
      <c r="V31" s="37"/>
      <c r="W31" s="37"/>
      <c r="X31" s="37"/>
      <c r="Y31" s="37"/>
    </row>
    <row r="32" spans="1:25" ht="18" customHeight="1" x14ac:dyDescent="0.25">
      <c r="A32" s="10" t="s">
        <v>72</v>
      </c>
      <c r="B32" s="78" t="s">
        <v>12</v>
      </c>
      <c r="C32" s="78"/>
      <c r="D32" s="22"/>
      <c r="E32" s="2"/>
      <c r="F32" s="2"/>
      <c r="G32" s="2"/>
      <c r="H32" s="23">
        <f t="shared" si="3"/>
        <v>0</v>
      </c>
      <c r="I32" s="2"/>
      <c r="J32" s="2"/>
      <c r="K32" s="2"/>
      <c r="L32" s="2"/>
      <c r="M32" s="2">
        <f t="shared" si="14"/>
        <v>0</v>
      </c>
      <c r="N32" s="2"/>
      <c r="O32" s="2"/>
      <c r="P32" s="2"/>
      <c r="Q32" s="2"/>
      <c r="R32" s="2">
        <f t="shared" si="15"/>
        <v>0</v>
      </c>
      <c r="S32" s="50"/>
      <c r="T32" s="48"/>
      <c r="U32" s="35"/>
      <c r="V32" s="35"/>
      <c r="W32" s="35"/>
      <c r="X32" s="35"/>
      <c r="Y32" s="35"/>
    </row>
    <row r="33" spans="1:25" ht="18" customHeight="1" x14ac:dyDescent="0.25">
      <c r="A33" s="10" t="s">
        <v>73</v>
      </c>
      <c r="B33" s="78" t="s">
        <v>13</v>
      </c>
      <c r="C33" s="78"/>
      <c r="D33" s="22"/>
      <c r="E33" s="2"/>
      <c r="F33" s="2"/>
      <c r="G33" s="2"/>
      <c r="H33" s="23">
        <f t="shared" si="3"/>
        <v>0</v>
      </c>
      <c r="I33" s="2"/>
      <c r="J33" s="2"/>
      <c r="K33" s="2"/>
      <c r="L33" s="2"/>
      <c r="M33" s="2">
        <f t="shared" si="14"/>
        <v>0</v>
      </c>
      <c r="N33" s="2"/>
      <c r="O33" s="2"/>
      <c r="P33" s="2"/>
      <c r="Q33" s="2"/>
      <c r="R33" s="2">
        <f t="shared" si="15"/>
        <v>0</v>
      </c>
      <c r="S33" s="50"/>
      <c r="T33" s="48"/>
      <c r="U33" s="35"/>
      <c r="V33" s="35"/>
      <c r="W33" s="35"/>
      <c r="X33" s="35"/>
      <c r="Y33" s="35"/>
    </row>
    <row r="34" spans="1:25" s="16" customFormat="1" ht="18" customHeight="1" x14ac:dyDescent="0.25">
      <c r="B34" s="80" t="s">
        <v>38</v>
      </c>
      <c r="C34" s="80"/>
      <c r="D34" s="14">
        <v>300000000000000</v>
      </c>
      <c r="E34" s="3">
        <f t="shared" ref="E34:G34" si="17">E35+E44</f>
        <v>29078.14517</v>
      </c>
      <c r="F34" s="3">
        <f t="shared" si="17"/>
        <v>12904.124830000001</v>
      </c>
      <c r="G34" s="3">
        <f t="shared" si="17"/>
        <v>41982.270000000004</v>
      </c>
      <c r="H34" s="20">
        <f t="shared" si="3"/>
        <v>40103.147371191139</v>
      </c>
      <c r="I34" s="3">
        <f>I35+I44</f>
        <v>8860.7520000000004</v>
      </c>
      <c r="J34" s="3">
        <f>J35+J44</f>
        <v>10750.627285714287</v>
      </c>
      <c r="K34" s="3">
        <f>K35+K44</f>
        <v>8816.9969999999994</v>
      </c>
      <c r="L34" s="3">
        <f>L35+L44</f>
        <v>11674.771085476852</v>
      </c>
      <c r="M34" s="3">
        <f t="shared" si="14"/>
        <v>40103.147371191139</v>
      </c>
      <c r="N34" s="3">
        <f>N35+N44</f>
        <v>0</v>
      </c>
      <c r="O34" s="3">
        <f>O35+O44</f>
        <v>0</v>
      </c>
      <c r="P34" s="3">
        <f>P35+P44</f>
        <v>0</v>
      </c>
      <c r="Q34" s="3">
        <f>Q35+Q44</f>
        <v>0</v>
      </c>
      <c r="R34" s="3">
        <f t="shared" si="15"/>
        <v>0</v>
      </c>
      <c r="S34" s="50"/>
      <c r="T34" s="48"/>
      <c r="U34" s="37"/>
      <c r="V34" s="37"/>
      <c r="W34" s="37"/>
      <c r="X34" s="37"/>
      <c r="Y34" s="37"/>
    </row>
    <row r="35" spans="1:25" s="16" customFormat="1" ht="42" customHeight="1" x14ac:dyDescent="0.25">
      <c r="B35" s="83" t="s">
        <v>39</v>
      </c>
      <c r="C35" s="83"/>
      <c r="D35" s="14">
        <v>310000000000000</v>
      </c>
      <c r="E35" s="3">
        <f t="shared" ref="E35:G35" si="18">E36+E40</f>
        <v>13890.816870000001</v>
      </c>
      <c r="F35" s="3">
        <f t="shared" si="18"/>
        <v>5811.1831300000003</v>
      </c>
      <c r="G35" s="3">
        <f t="shared" si="18"/>
        <v>19702</v>
      </c>
      <c r="H35" s="20">
        <f t="shared" si="3"/>
        <v>20334.919058171748</v>
      </c>
      <c r="I35" s="3">
        <f>I36+I40</f>
        <v>4479.9049999999997</v>
      </c>
      <c r="J35" s="3">
        <f>J36+J40</f>
        <v>5793.786000000001</v>
      </c>
      <c r="K35" s="3">
        <f>K36+K40</f>
        <v>4316.07</v>
      </c>
      <c r="L35" s="3">
        <f>L36+L40</f>
        <v>5745.1580581717462</v>
      </c>
      <c r="M35" s="3">
        <f t="shared" si="14"/>
        <v>20334.919058171748</v>
      </c>
      <c r="N35" s="3">
        <f>N36+N40</f>
        <v>0</v>
      </c>
      <c r="O35" s="3">
        <f>O36+O40</f>
        <v>0</v>
      </c>
      <c r="P35" s="3">
        <f>P36+P40</f>
        <v>0</v>
      </c>
      <c r="Q35" s="3">
        <f>Q36+Q40</f>
        <v>0</v>
      </c>
      <c r="R35" s="3">
        <f t="shared" si="15"/>
        <v>0</v>
      </c>
      <c r="S35" s="50"/>
      <c r="T35" s="48"/>
      <c r="U35" s="37"/>
      <c r="V35" s="37"/>
      <c r="W35" s="37"/>
      <c r="X35" s="37"/>
      <c r="Y35" s="37"/>
    </row>
    <row r="36" spans="1:25" s="16" customFormat="1" ht="36.75" customHeight="1" x14ac:dyDescent="0.25">
      <c r="B36" s="81" t="s">
        <v>46</v>
      </c>
      <c r="C36" s="81"/>
      <c r="D36" s="14">
        <v>310100000000000</v>
      </c>
      <c r="E36" s="3">
        <f t="shared" ref="E36:G36" si="19">E37</f>
        <v>11095.23091</v>
      </c>
      <c r="F36" s="3">
        <f t="shared" si="19"/>
        <v>4586.7690900000007</v>
      </c>
      <c r="G36" s="3">
        <f t="shared" si="19"/>
        <v>15682</v>
      </c>
      <c r="H36" s="20">
        <f t="shared" si="3"/>
        <v>16273.580000000002</v>
      </c>
      <c r="I36" s="3">
        <f>I37</f>
        <v>3624.4649999999997</v>
      </c>
      <c r="J36" s="3">
        <f>J37</f>
        <v>4618.795000000001</v>
      </c>
      <c r="K36" s="3">
        <f>K37</f>
        <v>3443.24</v>
      </c>
      <c r="L36" s="3">
        <f>L37</f>
        <v>4587.0800000000008</v>
      </c>
      <c r="M36" s="3">
        <f t="shared" si="14"/>
        <v>16273.580000000002</v>
      </c>
      <c r="N36" s="3">
        <f>N37</f>
        <v>0</v>
      </c>
      <c r="O36" s="3">
        <f>O37</f>
        <v>0</v>
      </c>
      <c r="P36" s="3">
        <f>P37</f>
        <v>0</v>
      </c>
      <c r="Q36" s="3">
        <f>Q37</f>
        <v>0</v>
      </c>
      <c r="R36" s="3">
        <f t="shared" si="15"/>
        <v>0</v>
      </c>
      <c r="S36" s="50"/>
      <c r="T36" s="48"/>
      <c r="U36" s="37"/>
      <c r="V36" s="37"/>
      <c r="W36" s="37"/>
      <c r="X36" s="37"/>
      <c r="Y36" s="37"/>
    </row>
    <row r="37" spans="1:25" ht="24" customHeight="1" x14ac:dyDescent="0.25">
      <c r="B37" s="84" t="s">
        <v>40</v>
      </c>
      <c r="C37" s="84"/>
      <c r="D37" s="22">
        <v>310100100001000</v>
      </c>
      <c r="E37" s="2">
        <f t="shared" ref="E37:G37" si="20">E38+E39</f>
        <v>11095.23091</v>
      </c>
      <c r="F37" s="2">
        <f t="shared" si="20"/>
        <v>4586.7690900000007</v>
      </c>
      <c r="G37" s="2">
        <f t="shared" si="20"/>
        <v>15682</v>
      </c>
      <c r="H37" s="23">
        <f t="shared" si="3"/>
        <v>16273.580000000002</v>
      </c>
      <c r="I37" s="2">
        <f>I38+I39</f>
        <v>3624.4649999999997</v>
      </c>
      <c r="J37" s="2">
        <f>J38+J39</f>
        <v>4618.795000000001</v>
      </c>
      <c r="K37" s="2">
        <f>K38+K39</f>
        <v>3443.24</v>
      </c>
      <c r="L37" s="2">
        <f>L38+L39</f>
        <v>4587.0800000000008</v>
      </c>
      <c r="M37" s="2">
        <f t="shared" si="14"/>
        <v>16273.580000000002</v>
      </c>
      <c r="N37" s="2">
        <f>N38+N39</f>
        <v>0</v>
      </c>
      <c r="O37" s="2">
        <f>O38+O39</f>
        <v>0</v>
      </c>
      <c r="P37" s="2">
        <f>P38+P39</f>
        <v>0</v>
      </c>
      <c r="Q37" s="2">
        <f>Q38+Q39</f>
        <v>0</v>
      </c>
      <c r="R37" s="2">
        <f t="shared" si="15"/>
        <v>0</v>
      </c>
      <c r="S37" s="50"/>
      <c r="T37" s="48"/>
      <c r="U37" s="35"/>
      <c r="V37" s="35"/>
      <c r="W37" s="35"/>
      <c r="X37" s="35"/>
      <c r="Y37" s="35"/>
    </row>
    <row r="38" spans="1:25" ht="18" customHeight="1" x14ac:dyDescent="0.25">
      <c r="A38" s="10" t="s">
        <v>72</v>
      </c>
      <c r="B38" s="78" t="s">
        <v>12</v>
      </c>
      <c r="C38" s="78"/>
      <c r="D38" s="22"/>
      <c r="E38" s="2">
        <v>9775.5789999999997</v>
      </c>
      <c r="F38" s="44">
        <f t="shared" si="7"/>
        <v>3994.4210000000003</v>
      </c>
      <c r="G38" s="2">
        <v>13770</v>
      </c>
      <c r="H38" s="23">
        <f t="shared" si="3"/>
        <v>14329.800000000001</v>
      </c>
      <c r="I38" s="2">
        <v>3032.95</v>
      </c>
      <c r="J38" s="2">
        <v>4093.9500000000007</v>
      </c>
      <c r="K38" s="2">
        <v>3032.95</v>
      </c>
      <c r="L38" s="2">
        <v>4169.9500000000007</v>
      </c>
      <c r="M38" s="2">
        <f t="shared" si="14"/>
        <v>14329.800000000001</v>
      </c>
      <c r="N38" s="2"/>
      <c r="O38" s="2"/>
      <c r="P38" s="2"/>
      <c r="Q38" s="2"/>
      <c r="R38" s="2">
        <f t="shared" si="15"/>
        <v>0</v>
      </c>
      <c r="S38" s="50"/>
      <c r="T38" s="48"/>
      <c r="U38" s="35"/>
      <c r="V38" s="35"/>
      <c r="W38" s="35"/>
      <c r="X38" s="35"/>
      <c r="Y38" s="35"/>
    </row>
    <row r="39" spans="1:25" ht="18" customHeight="1" x14ac:dyDescent="0.25">
      <c r="A39" s="10" t="s">
        <v>73</v>
      </c>
      <c r="B39" s="78" t="s">
        <v>13</v>
      </c>
      <c r="C39" s="78"/>
      <c r="D39" s="22"/>
      <c r="E39" s="2">
        <v>1319.6519099999998</v>
      </c>
      <c r="F39" s="44">
        <f t="shared" si="7"/>
        <v>592.34809000000018</v>
      </c>
      <c r="G39" s="2">
        <v>1912</v>
      </c>
      <c r="H39" s="23">
        <f t="shared" si="3"/>
        <v>1943.7800000000002</v>
      </c>
      <c r="I39" s="2">
        <v>591.51499999999999</v>
      </c>
      <c r="J39" s="2">
        <v>524.84500000000003</v>
      </c>
      <c r="K39" s="2">
        <v>410.29</v>
      </c>
      <c r="L39" s="2">
        <v>417.13</v>
      </c>
      <c r="M39" s="2">
        <f t="shared" si="14"/>
        <v>1943.7800000000002</v>
      </c>
      <c r="N39" s="2"/>
      <c r="O39" s="2"/>
      <c r="P39" s="2"/>
      <c r="Q39" s="2"/>
      <c r="R39" s="2">
        <f t="shared" si="15"/>
        <v>0</v>
      </c>
      <c r="S39" s="50"/>
      <c r="T39" s="48"/>
      <c r="U39" s="35"/>
      <c r="V39" s="35"/>
      <c r="W39" s="35"/>
      <c r="X39" s="35"/>
      <c r="Y39" s="35"/>
    </row>
    <row r="40" spans="1:25" s="16" customFormat="1" ht="51" customHeight="1" x14ac:dyDescent="0.25">
      <c r="A40" s="10"/>
      <c r="B40" s="81" t="s">
        <v>45</v>
      </c>
      <c r="C40" s="81"/>
      <c r="D40" s="14">
        <v>310200000000000</v>
      </c>
      <c r="E40" s="3">
        <f t="shared" ref="E40:G40" si="21">E41</f>
        <v>2795.5859600000003</v>
      </c>
      <c r="F40" s="3">
        <f t="shared" si="21"/>
        <v>1224.4140399999997</v>
      </c>
      <c r="G40" s="3">
        <f t="shared" si="21"/>
        <v>4020</v>
      </c>
      <c r="H40" s="20">
        <f t="shared" si="3"/>
        <v>4061.3390581717449</v>
      </c>
      <c r="I40" s="3">
        <f>I41</f>
        <v>855.43999999999994</v>
      </c>
      <c r="J40" s="3">
        <f>J41</f>
        <v>1174.991</v>
      </c>
      <c r="K40" s="3">
        <f>K41</f>
        <v>872.82999999999993</v>
      </c>
      <c r="L40" s="3">
        <f>L41</f>
        <v>1158.0780581717452</v>
      </c>
      <c r="M40" s="3">
        <f t="shared" ref="M40:M53" si="22">SUM(I40:L40)</f>
        <v>4061.3390581717449</v>
      </c>
      <c r="N40" s="3">
        <f>N41</f>
        <v>0</v>
      </c>
      <c r="O40" s="3">
        <f>O41</f>
        <v>0</v>
      </c>
      <c r="P40" s="3">
        <f>P41</f>
        <v>0</v>
      </c>
      <c r="Q40" s="3">
        <f>Q41</f>
        <v>0</v>
      </c>
      <c r="R40" s="3">
        <f t="shared" ref="R40:R86" si="23">SUM(N40:Q40)</f>
        <v>0</v>
      </c>
      <c r="S40" s="50"/>
      <c r="T40" s="48"/>
      <c r="U40" s="37"/>
      <c r="V40" s="37"/>
      <c r="W40" s="37"/>
      <c r="X40" s="37"/>
      <c r="Y40" s="37"/>
    </row>
    <row r="41" spans="1:25" ht="27" customHeight="1" x14ac:dyDescent="0.25">
      <c r="B41" s="84" t="s">
        <v>41</v>
      </c>
      <c r="C41" s="84"/>
      <c r="D41" s="22">
        <v>310200100001000</v>
      </c>
      <c r="E41" s="2">
        <f t="shared" ref="E41:G41" si="24">E42+E43</f>
        <v>2795.5859600000003</v>
      </c>
      <c r="F41" s="2">
        <f t="shared" si="24"/>
        <v>1224.4140399999997</v>
      </c>
      <c r="G41" s="2">
        <f t="shared" si="24"/>
        <v>4020</v>
      </c>
      <c r="H41" s="23">
        <f t="shared" si="3"/>
        <v>4061.3390581717449</v>
      </c>
      <c r="I41" s="2">
        <f>I42+I43</f>
        <v>855.43999999999994</v>
      </c>
      <c r="J41" s="2">
        <f>J42+J43</f>
        <v>1174.991</v>
      </c>
      <c r="K41" s="2">
        <f>K42+K43</f>
        <v>872.82999999999993</v>
      </c>
      <c r="L41" s="2">
        <f>L42+L43</f>
        <v>1158.0780581717452</v>
      </c>
      <c r="M41" s="2">
        <f t="shared" si="22"/>
        <v>4061.3390581717449</v>
      </c>
      <c r="N41" s="2">
        <f>N42+N43</f>
        <v>0</v>
      </c>
      <c r="O41" s="2">
        <f>O42+O43</f>
        <v>0</v>
      </c>
      <c r="P41" s="2">
        <f>P42+P43</f>
        <v>0</v>
      </c>
      <c r="Q41" s="2">
        <f>Q42+Q43</f>
        <v>0</v>
      </c>
      <c r="R41" s="2">
        <f t="shared" si="23"/>
        <v>0</v>
      </c>
      <c r="S41" s="50"/>
      <c r="T41" s="48"/>
      <c r="U41" s="35"/>
      <c r="V41" s="35"/>
      <c r="W41" s="35"/>
      <c r="X41" s="35"/>
      <c r="Y41" s="35"/>
    </row>
    <row r="42" spans="1:25" ht="18" customHeight="1" x14ac:dyDescent="0.25">
      <c r="A42" s="10" t="s">
        <v>72</v>
      </c>
      <c r="B42" s="78" t="s">
        <v>12</v>
      </c>
      <c r="C42" s="78"/>
      <c r="D42" s="22"/>
      <c r="E42" s="2">
        <v>2668.7927600000003</v>
      </c>
      <c r="F42" s="44">
        <f t="shared" si="7"/>
        <v>1072.2072399999997</v>
      </c>
      <c r="G42" s="2">
        <v>3741</v>
      </c>
      <c r="H42" s="23">
        <f t="shared" si="3"/>
        <v>3779</v>
      </c>
      <c r="I42" s="2">
        <v>796.24999999999989</v>
      </c>
      <c r="J42" s="2">
        <v>1081.25</v>
      </c>
      <c r="K42" s="2">
        <v>796.24999999999989</v>
      </c>
      <c r="L42" s="2">
        <v>1105.25</v>
      </c>
      <c r="M42" s="2">
        <f t="shared" si="22"/>
        <v>3779</v>
      </c>
      <c r="N42" s="2"/>
      <c r="O42" s="2"/>
      <c r="P42" s="2"/>
      <c r="Q42" s="2"/>
      <c r="R42" s="2">
        <f t="shared" si="23"/>
        <v>0</v>
      </c>
      <c r="S42" s="50"/>
      <c r="T42" s="48"/>
      <c r="U42" s="35"/>
      <c r="V42" s="35"/>
      <c r="W42" s="35"/>
      <c r="X42" s="35"/>
      <c r="Y42" s="35"/>
    </row>
    <row r="43" spans="1:25" ht="18" customHeight="1" x14ac:dyDescent="0.25">
      <c r="A43" s="10" t="s">
        <v>73</v>
      </c>
      <c r="B43" s="78" t="s">
        <v>13</v>
      </c>
      <c r="C43" s="78"/>
      <c r="D43" s="22"/>
      <c r="E43" s="2">
        <v>126.7932</v>
      </c>
      <c r="F43" s="44">
        <f t="shared" si="7"/>
        <v>152.20679999999999</v>
      </c>
      <c r="G43" s="2">
        <v>279</v>
      </c>
      <c r="H43" s="23">
        <f t="shared" si="3"/>
        <v>282.33905817174514</v>
      </c>
      <c r="I43" s="2">
        <v>59.190000000000005</v>
      </c>
      <c r="J43" s="2">
        <v>93.740999999999985</v>
      </c>
      <c r="K43" s="2">
        <v>76.579999999999984</v>
      </c>
      <c r="L43" s="2">
        <v>52.828058171745155</v>
      </c>
      <c r="M43" s="2">
        <f t="shared" si="22"/>
        <v>282.33905817174514</v>
      </c>
      <c r="N43" s="2"/>
      <c r="O43" s="2"/>
      <c r="P43" s="2"/>
      <c r="Q43" s="2"/>
      <c r="R43" s="2">
        <f t="shared" si="23"/>
        <v>0</v>
      </c>
      <c r="S43" s="50"/>
      <c r="T43" s="48"/>
      <c r="U43" s="35"/>
      <c r="V43" s="35"/>
      <c r="W43" s="35"/>
      <c r="X43" s="35"/>
      <c r="Y43" s="35"/>
    </row>
    <row r="44" spans="1:25" s="16" customFormat="1" ht="52.5" customHeight="1" x14ac:dyDescent="0.25">
      <c r="A44" s="10"/>
      <c r="B44" s="83" t="s">
        <v>44</v>
      </c>
      <c r="C44" s="83"/>
      <c r="D44" s="14">
        <v>320000000000000</v>
      </c>
      <c r="E44" s="3">
        <f t="shared" ref="E44:G45" si="25">E45</f>
        <v>15187.328299999999</v>
      </c>
      <c r="F44" s="3">
        <f t="shared" si="25"/>
        <v>7092.9417000000012</v>
      </c>
      <c r="G44" s="3">
        <f t="shared" si="25"/>
        <v>22280.27</v>
      </c>
      <c r="H44" s="20">
        <f t="shared" si="3"/>
        <v>19768.22831301939</v>
      </c>
      <c r="I44" s="3">
        <f>I45</f>
        <v>4380.8469999999998</v>
      </c>
      <c r="J44" s="3">
        <f t="shared" ref="J44:L45" si="26">J45</f>
        <v>4956.8412857142857</v>
      </c>
      <c r="K44" s="3">
        <f t="shared" si="26"/>
        <v>4500.9269999999997</v>
      </c>
      <c r="L44" s="3">
        <f t="shared" si="26"/>
        <v>5929.6130273051049</v>
      </c>
      <c r="M44" s="3">
        <f t="shared" si="22"/>
        <v>19768.22831301939</v>
      </c>
      <c r="N44" s="3">
        <f>N45</f>
        <v>0</v>
      </c>
      <c r="O44" s="3">
        <f t="shared" ref="O44:Q45" si="27">O45</f>
        <v>0</v>
      </c>
      <c r="P44" s="3">
        <f t="shared" si="27"/>
        <v>0</v>
      </c>
      <c r="Q44" s="3">
        <f t="shared" si="27"/>
        <v>0</v>
      </c>
      <c r="R44" s="3">
        <f t="shared" si="23"/>
        <v>0</v>
      </c>
      <c r="S44" s="50"/>
      <c r="T44" s="48"/>
      <c r="U44" s="37"/>
      <c r="V44" s="37"/>
      <c r="W44" s="37"/>
      <c r="X44" s="37"/>
      <c r="Y44" s="37"/>
    </row>
    <row r="45" spans="1:25" s="16" customFormat="1" ht="37.5" customHeight="1" x14ac:dyDescent="0.25">
      <c r="A45" s="10"/>
      <c r="B45" s="81" t="s">
        <v>42</v>
      </c>
      <c r="C45" s="81"/>
      <c r="D45" s="14">
        <v>320300000000000</v>
      </c>
      <c r="E45" s="3">
        <f t="shared" si="25"/>
        <v>15187.328299999999</v>
      </c>
      <c r="F45" s="3">
        <f t="shared" si="25"/>
        <v>7092.9417000000012</v>
      </c>
      <c r="G45" s="3">
        <f t="shared" si="25"/>
        <v>22280.27</v>
      </c>
      <c r="H45" s="20">
        <f t="shared" si="3"/>
        <v>19768.22831301939</v>
      </c>
      <c r="I45" s="3">
        <f>I46</f>
        <v>4380.8469999999998</v>
      </c>
      <c r="J45" s="3">
        <f t="shared" si="26"/>
        <v>4956.8412857142857</v>
      </c>
      <c r="K45" s="3">
        <f t="shared" si="26"/>
        <v>4500.9269999999997</v>
      </c>
      <c r="L45" s="3">
        <f t="shared" si="26"/>
        <v>5929.6130273051049</v>
      </c>
      <c r="M45" s="3">
        <f t="shared" si="22"/>
        <v>19768.22831301939</v>
      </c>
      <c r="N45" s="3">
        <f>N46</f>
        <v>0</v>
      </c>
      <c r="O45" s="3">
        <f t="shared" si="27"/>
        <v>0</v>
      </c>
      <c r="P45" s="3">
        <f t="shared" si="27"/>
        <v>0</v>
      </c>
      <c r="Q45" s="3">
        <f t="shared" si="27"/>
        <v>0</v>
      </c>
      <c r="R45" s="3">
        <f t="shared" si="23"/>
        <v>0</v>
      </c>
      <c r="S45" s="50"/>
      <c r="T45" s="48"/>
      <c r="U45" s="37"/>
      <c r="V45" s="37"/>
      <c r="W45" s="37"/>
      <c r="X45" s="37"/>
      <c r="Y45" s="37"/>
    </row>
    <row r="46" spans="1:25" s="16" customFormat="1" ht="31.5" customHeight="1" x14ac:dyDescent="0.25">
      <c r="A46" s="10"/>
      <c r="B46" s="82" t="s">
        <v>43</v>
      </c>
      <c r="C46" s="82"/>
      <c r="D46" s="14">
        <v>320300100001000</v>
      </c>
      <c r="E46" s="3">
        <f t="shared" ref="E46:G46" si="28">E47+E48+E49</f>
        <v>15187.328299999999</v>
      </c>
      <c r="F46" s="3">
        <f t="shared" si="28"/>
        <v>7092.9417000000012</v>
      </c>
      <c r="G46" s="3">
        <f t="shared" si="28"/>
        <v>22280.27</v>
      </c>
      <c r="H46" s="20">
        <f t="shared" si="3"/>
        <v>19768.22831301939</v>
      </c>
      <c r="I46" s="3">
        <f>I47+I48+I49</f>
        <v>4380.8469999999998</v>
      </c>
      <c r="J46" s="3">
        <f>J47+J48+J49</f>
        <v>4956.8412857142857</v>
      </c>
      <c r="K46" s="3">
        <f>K47+K48+K49</f>
        <v>4500.9269999999997</v>
      </c>
      <c r="L46" s="3">
        <f>L47+L48+L49</f>
        <v>5929.6130273051049</v>
      </c>
      <c r="M46" s="3">
        <f t="shared" si="22"/>
        <v>19768.22831301939</v>
      </c>
      <c r="N46" s="3">
        <f>N47+N48+N49</f>
        <v>0</v>
      </c>
      <c r="O46" s="3">
        <f>O47+O48+O49</f>
        <v>0</v>
      </c>
      <c r="P46" s="3">
        <f>P47+P48+P49</f>
        <v>0</v>
      </c>
      <c r="Q46" s="3">
        <f>Q47+Q48+Q49</f>
        <v>0</v>
      </c>
      <c r="R46" s="3">
        <f t="shared" si="23"/>
        <v>0</v>
      </c>
      <c r="S46" s="50"/>
      <c r="T46" s="48"/>
      <c r="U46" s="37"/>
      <c r="V46" s="37"/>
      <c r="W46" s="37"/>
      <c r="X46" s="37"/>
      <c r="Y46" s="37"/>
    </row>
    <row r="47" spans="1:25" ht="18" customHeight="1" x14ac:dyDescent="0.25">
      <c r="A47" s="10" t="s">
        <v>72</v>
      </c>
      <c r="B47" s="78" t="s">
        <v>12</v>
      </c>
      <c r="C47" s="78"/>
      <c r="D47" s="22"/>
      <c r="E47" s="2">
        <v>3392.0928699999999</v>
      </c>
      <c r="F47" s="44">
        <f t="shared" si="7"/>
        <v>1101.9071300000001</v>
      </c>
      <c r="G47" s="2">
        <v>4494</v>
      </c>
      <c r="H47" s="23">
        <f t="shared" si="3"/>
        <v>4886</v>
      </c>
      <c r="I47" s="2">
        <v>1037.9999999999998</v>
      </c>
      <c r="J47" s="2">
        <v>1393.0000000000002</v>
      </c>
      <c r="K47" s="2">
        <v>1037.9999999999998</v>
      </c>
      <c r="L47" s="2">
        <v>1417.0000000000002</v>
      </c>
      <c r="M47" s="2">
        <f t="shared" si="22"/>
        <v>4886</v>
      </c>
      <c r="N47" s="2"/>
      <c r="O47" s="2"/>
      <c r="P47" s="2"/>
      <c r="Q47" s="2"/>
      <c r="R47" s="2">
        <f t="shared" si="23"/>
        <v>0</v>
      </c>
      <c r="S47" s="50"/>
      <c r="T47" s="48"/>
      <c r="U47" s="35"/>
      <c r="V47" s="35"/>
      <c r="W47" s="35"/>
      <c r="X47" s="35"/>
      <c r="Y47" s="35"/>
    </row>
    <row r="48" spans="1:25" ht="18" customHeight="1" x14ac:dyDescent="0.25">
      <c r="A48" s="10" t="s">
        <v>73</v>
      </c>
      <c r="B48" s="78" t="s">
        <v>13</v>
      </c>
      <c r="C48" s="78"/>
      <c r="D48" s="22"/>
      <c r="E48" s="2">
        <v>11795.235429999999</v>
      </c>
      <c r="F48" s="44">
        <f t="shared" si="7"/>
        <v>5991.0345700000016</v>
      </c>
      <c r="G48" s="2">
        <v>17786.27</v>
      </c>
      <c r="H48" s="23">
        <f t="shared" si="3"/>
        <v>14882.22831301939</v>
      </c>
      <c r="I48" s="2">
        <v>3342.8469999999998</v>
      </c>
      <c r="J48" s="2">
        <v>3563.8412857142857</v>
      </c>
      <c r="K48" s="2">
        <v>3462.9269999999997</v>
      </c>
      <c r="L48" s="2">
        <v>4512.6130273051049</v>
      </c>
      <c r="M48" s="2">
        <f t="shared" si="22"/>
        <v>14882.22831301939</v>
      </c>
      <c r="N48" s="2"/>
      <c r="O48" s="2"/>
      <c r="P48" s="2"/>
      <c r="Q48" s="2"/>
      <c r="R48" s="2">
        <f t="shared" si="23"/>
        <v>0</v>
      </c>
      <c r="S48" s="50"/>
      <c r="T48" s="48"/>
      <c r="U48" s="35"/>
      <c r="V48" s="35"/>
      <c r="W48" s="35"/>
      <c r="X48" s="35"/>
      <c r="Y48" s="35"/>
    </row>
    <row r="49" spans="1:25" ht="18" customHeight="1" x14ac:dyDescent="0.25">
      <c r="A49" s="10" t="s">
        <v>106</v>
      </c>
      <c r="B49" s="78" t="s">
        <v>14</v>
      </c>
      <c r="C49" s="78"/>
      <c r="D49" s="22"/>
      <c r="E49" s="2"/>
      <c r="F49" s="44">
        <f t="shared" si="7"/>
        <v>0</v>
      </c>
      <c r="G49" s="2"/>
      <c r="H49" s="23">
        <f t="shared" si="3"/>
        <v>0</v>
      </c>
      <c r="I49" s="2"/>
      <c r="J49" s="2"/>
      <c r="K49" s="2"/>
      <c r="L49" s="2"/>
      <c r="M49" s="2">
        <f t="shared" si="22"/>
        <v>0</v>
      </c>
      <c r="N49" s="2"/>
      <c r="O49" s="2"/>
      <c r="P49" s="2"/>
      <c r="Q49" s="2"/>
      <c r="R49" s="2">
        <f t="shared" si="23"/>
        <v>0</v>
      </c>
      <c r="S49" s="50"/>
      <c r="T49" s="48"/>
      <c r="U49" s="35"/>
      <c r="V49" s="35"/>
      <c r="W49" s="35"/>
      <c r="X49" s="35"/>
      <c r="Y49" s="35"/>
    </row>
    <row r="50" spans="1:25" s="16" customFormat="1" ht="18" customHeight="1" x14ac:dyDescent="0.25">
      <c r="B50" s="79" t="s">
        <v>4</v>
      </c>
      <c r="C50" s="79"/>
      <c r="D50" s="14">
        <v>104102</v>
      </c>
      <c r="E50" s="3">
        <f t="shared" ref="E50:G50" si="29">E51+E56+E63</f>
        <v>2355.14696</v>
      </c>
      <c r="F50" s="3">
        <f t="shared" si="29"/>
        <v>794.85304000000008</v>
      </c>
      <c r="G50" s="3">
        <f t="shared" si="29"/>
        <v>3150</v>
      </c>
      <c r="H50" s="20">
        <f t="shared" si="3"/>
        <v>3230</v>
      </c>
      <c r="I50" s="3">
        <f>I51+I56+I63</f>
        <v>807.5</v>
      </c>
      <c r="J50" s="3">
        <f>J51+J56+J63</f>
        <v>807.5</v>
      </c>
      <c r="K50" s="3">
        <f>K51+K56+K63</f>
        <v>807.5</v>
      </c>
      <c r="L50" s="3">
        <f>L51+L56+L63</f>
        <v>807.5</v>
      </c>
      <c r="M50" s="3">
        <f t="shared" si="22"/>
        <v>3230</v>
      </c>
      <c r="N50" s="3">
        <f>N51+N56+N63</f>
        <v>0</v>
      </c>
      <c r="O50" s="3">
        <f>O51+O56+O63</f>
        <v>0</v>
      </c>
      <c r="P50" s="3">
        <f>P51+P56+P63</f>
        <v>0</v>
      </c>
      <c r="Q50" s="3">
        <f>Q51+Q56+Q63</f>
        <v>0</v>
      </c>
      <c r="R50" s="3">
        <f t="shared" si="23"/>
        <v>0</v>
      </c>
      <c r="S50" s="50"/>
      <c r="T50" s="48"/>
      <c r="U50" s="37"/>
      <c r="V50" s="37"/>
      <c r="W50" s="37"/>
      <c r="X50" s="37"/>
      <c r="Y50" s="37"/>
    </row>
    <row r="51" spans="1:25" s="16" customFormat="1" ht="18" customHeight="1" x14ac:dyDescent="0.25">
      <c r="B51" s="80" t="s">
        <v>31</v>
      </c>
      <c r="C51" s="80"/>
      <c r="D51" s="14">
        <v>100000000000000</v>
      </c>
      <c r="E51" s="3">
        <f t="shared" ref="E51:G51" si="30">E52+E54</f>
        <v>733.65983999999992</v>
      </c>
      <c r="F51" s="3">
        <f t="shared" si="30"/>
        <v>288.34016000000008</v>
      </c>
      <c r="G51" s="3">
        <f t="shared" si="30"/>
        <v>1022</v>
      </c>
      <c r="H51" s="20">
        <f t="shared" si="3"/>
        <v>1001</v>
      </c>
      <c r="I51" s="3">
        <f>I52+I54</f>
        <v>250.25</v>
      </c>
      <c r="J51" s="3">
        <f>J52+J54</f>
        <v>250.25</v>
      </c>
      <c r="K51" s="3">
        <f>K52+K54</f>
        <v>250.25</v>
      </c>
      <c r="L51" s="3">
        <f>L52+L54</f>
        <v>250.25</v>
      </c>
      <c r="M51" s="3">
        <f t="shared" si="22"/>
        <v>1001</v>
      </c>
      <c r="N51" s="3">
        <f>N52+N54</f>
        <v>0</v>
      </c>
      <c r="O51" s="3">
        <f>O52+O54</f>
        <v>0</v>
      </c>
      <c r="P51" s="3">
        <f>P52+P54</f>
        <v>0</v>
      </c>
      <c r="Q51" s="3">
        <f>Q52+Q54</f>
        <v>0</v>
      </c>
      <c r="R51" s="3">
        <f t="shared" si="23"/>
        <v>0</v>
      </c>
      <c r="S51" s="50"/>
      <c r="T51" s="48"/>
      <c r="U51" s="37"/>
      <c r="V51" s="37"/>
      <c r="W51" s="37"/>
      <c r="X51" s="37"/>
      <c r="Y51" s="37"/>
    </row>
    <row r="52" spans="1:25" s="16" customFormat="1" ht="18" customHeight="1" x14ac:dyDescent="0.25">
      <c r="B52" s="85" t="s">
        <v>32</v>
      </c>
      <c r="C52" s="85"/>
      <c r="D52" s="14">
        <v>100000100001000</v>
      </c>
      <c r="E52" s="3">
        <f t="shared" ref="E52:G52" si="31">E53</f>
        <v>733.65983999999992</v>
      </c>
      <c r="F52" s="3">
        <f t="shared" si="31"/>
        <v>288.34016000000008</v>
      </c>
      <c r="G52" s="3">
        <f t="shared" si="31"/>
        <v>1022</v>
      </c>
      <c r="H52" s="20">
        <f t="shared" si="3"/>
        <v>1001</v>
      </c>
      <c r="I52" s="3">
        <f>I53</f>
        <v>250.25</v>
      </c>
      <c r="J52" s="3">
        <f>J53</f>
        <v>250.25</v>
      </c>
      <c r="K52" s="3">
        <f>K53</f>
        <v>250.25</v>
      </c>
      <c r="L52" s="3">
        <f>L53</f>
        <v>250.25</v>
      </c>
      <c r="M52" s="3">
        <f t="shared" si="22"/>
        <v>1001</v>
      </c>
      <c r="N52" s="3">
        <f>N53</f>
        <v>0</v>
      </c>
      <c r="O52" s="3">
        <f>O53</f>
        <v>0</v>
      </c>
      <c r="P52" s="3">
        <f>P53</f>
        <v>0</v>
      </c>
      <c r="Q52" s="3">
        <f>Q53</f>
        <v>0</v>
      </c>
      <c r="R52" s="3">
        <f t="shared" si="23"/>
        <v>0</v>
      </c>
      <c r="S52" s="50"/>
      <c r="T52" s="48"/>
      <c r="U52" s="37"/>
      <c r="V52" s="37"/>
      <c r="W52" s="37"/>
      <c r="X52" s="37"/>
      <c r="Y52" s="37"/>
    </row>
    <row r="53" spans="1:25" ht="18" customHeight="1" x14ac:dyDescent="0.25">
      <c r="B53" s="78" t="s">
        <v>12</v>
      </c>
      <c r="C53" s="78"/>
      <c r="D53" s="22"/>
      <c r="E53" s="2">
        <v>733.65983999999992</v>
      </c>
      <c r="F53" s="44">
        <f t="shared" si="7"/>
        <v>288.34016000000008</v>
      </c>
      <c r="G53" s="2">
        <v>1022</v>
      </c>
      <c r="H53" s="23">
        <f t="shared" si="3"/>
        <v>1001</v>
      </c>
      <c r="I53" s="2">
        <v>250.25</v>
      </c>
      <c r="J53" s="2">
        <v>250.25</v>
      </c>
      <c r="K53" s="2">
        <v>250.25</v>
      </c>
      <c r="L53" s="2">
        <v>250.25</v>
      </c>
      <c r="M53" s="2">
        <f t="shared" si="22"/>
        <v>1001</v>
      </c>
      <c r="N53" s="2"/>
      <c r="O53" s="2"/>
      <c r="P53" s="2"/>
      <c r="Q53" s="2"/>
      <c r="R53" s="2">
        <f t="shared" si="23"/>
        <v>0</v>
      </c>
      <c r="S53" s="50"/>
      <c r="T53" s="48"/>
      <c r="U53" s="35"/>
      <c r="V53" s="35"/>
      <c r="W53" s="35"/>
      <c r="X53" s="35"/>
      <c r="Y53" s="35"/>
    </row>
    <row r="54" spans="1:25" ht="18" customHeight="1" x14ac:dyDescent="0.25">
      <c r="B54" s="85" t="s">
        <v>33</v>
      </c>
      <c r="C54" s="85"/>
      <c r="D54" s="22">
        <v>100000100002000</v>
      </c>
      <c r="E54" s="2">
        <f t="shared" ref="E54:G54" si="32">E55</f>
        <v>0</v>
      </c>
      <c r="F54" s="2">
        <f t="shared" si="32"/>
        <v>0</v>
      </c>
      <c r="G54" s="2">
        <f t="shared" si="32"/>
        <v>0</v>
      </c>
      <c r="H54" s="23">
        <f t="shared" si="3"/>
        <v>0</v>
      </c>
      <c r="I54" s="2">
        <f>I55</f>
        <v>0</v>
      </c>
      <c r="J54" s="2">
        <f>J55</f>
        <v>0</v>
      </c>
      <c r="K54" s="2">
        <f>K55</f>
        <v>0</v>
      </c>
      <c r="L54" s="2">
        <f>L55</f>
        <v>0</v>
      </c>
      <c r="M54" s="2">
        <f t="shared" ref="M54:M81" si="33">SUM(I54:L54)</f>
        <v>0</v>
      </c>
      <c r="N54" s="2">
        <f>N55</f>
        <v>0</v>
      </c>
      <c r="O54" s="2">
        <f>O55</f>
        <v>0</v>
      </c>
      <c r="P54" s="2">
        <f>P55</f>
        <v>0</v>
      </c>
      <c r="Q54" s="2">
        <f>Q55</f>
        <v>0</v>
      </c>
      <c r="R54" s="2">
        <f t="shared" si="23"/>
        <v>0</v>
      </c>
      <c r="S54" s="50"/>
      <c r="T54" s="48"/>
      <c r="U54" s="35"/>
      <c r="V54" s="35"/>
      <c r="W54" s="35"/>
      <c r="X54" s="35"/>
      <c r="Y54" s="35"/>
    </row>
    <row r="55" spans="1:25" ht="18" customHeight="1" x14ac:dyDescent="0.25">
      <c r="B55" s="78" t="s">
        <v>12</v>
      </c>
      <c r="C55" s="78"/>
      <c r="D55" s="22"/>
      <c r="E55" s="2"/>
      <c r="F55" s="2"/>
      <c r="G55" s="2"/>
      <c r="H55" s="23">
        <f t="shared" si="3"/>
        <v>0</v>
      </c>
      <c r="I55" s="2"/>
      <c r="J55" s="2"/>
      <c r="K55" s="2"/>
      <c r="L55" s="2"/>
      <c r="M55" s="2">
        <f t="shared" si="33"/>
        <v>0</v>
      </c>
      <c r="N55" s="2"/>
      <c r="O55" s="2"/>
      <c r="P55" s="2"/>
      <c r="Q55" s="2"/>
      <c r="R55" s="2">
        <f t="shared" si="23"/>
        <v>0</v>
      </c>
      <c r="S55" s="50"/>
      <c r="T55" s="48"/>
      <c r="U55" s="35"/>
      <c r="V55" s="35"/>
      <c r="W55" s="35"/>
      <c r="X55" s="35"/>
      <c r="Y55" s="35"/>
    </row>
    <row r="56" spans="1:25" s="16" customFormat="1" ht="18" customHeight="1" x14ac:dyDescent="0.25">
      <c r="B56" s="80" t="s">
        <v>34</v>
      </c>
      <c r="C56" s="80"/>
      <c r="D56" s="14">
        <v>200000000000000</v>
      </c>
      <c r="E56" s="3">
        <f t="shared" ref="E56:G56" si="34">E57+E59+E61</f>
        <v>35.500680000000003</v>
      </c>
      <c r="F56" s="3">
        <f t="shared" si="34"/>
        <v>11.499319999999997</v>
      </c>
      <c r="G56" s="3">
        <f t="shared" si="34"/>
        <v>47</v>
      </c>
      <c r="H56" s="20">
        <f t="shared" si="3"/>
        <v>47</v>
      </c>
      <c r="I56" s="3">
        <f>I57+I59+I61</f>
        <v>11.75</v>
      </c>
      <c r="J56" s="3">
        <f>J57+J59+J61</f>
        <v>11.75</v>
      </c>
      <c r="K56" s="3">
        <f>K57+K59+K61</f>
        <v>11.75</v>
      </c>
      <c r="L56" s="3">
        <f>L57+L59+L61</f>
        <v>11.75</v>
      </c>
      <c r="M56" s="3">
        <f t="shared" si="33"/>
        <v>47</v>
      </c>
      <c r="N56" s="3">
        <f>N57+N59+N61</f>
        <v>0</v>
      </c>
      <c r="O56" s="3">
        <f>O57+O59+O61</f>
        <v>0</v>
      </c>
      <c r="P56" s="3">
        <f>P57+P59+P61</f>
        <v>0</v>
      </c>
      <c r="Q56" s="3">
        <f>Q57+Q59+Q61</f>
        <v>0</v>
      </c>
      <c r="R56" s="3">
        <f t="shared" si="23"/>
        <v>0</v>
      </c>
      <c r="S56" s="50"/>
      <c r="T56" s="48"/>
      <c r="U56" s="37"/>
      <c r="V56" s="37"/>
      <c r="W56" s="37"/>
      <c r="X56" s="37"/>
      <c r="Y56" s="37"/>
    </row>
    <row r="57" spans="1:25" s="16" customFormat="1" ht="18" customHeight="1" x14ac:dyDescent="0.25">
      <c r="B57" s="81" t="s">
        <v>35</v>
      </c>
      <c r="C57" s="81"/>
      <c r="D57" s="14">
        <v>200000100001000</v>
      </c>
      <c r="E57" s="3">
        <f t="shared" ref="E57:G57" si="35">E58</f>
        <v>35.500680000000003</v>
      </c>
      <c r="F57" s="3">
        <f t="shared" si="35"/>
        <v>11.499319999999997</v>
      </c>
      <c r="G57" s="3">
        <f t="shared" si="35"/>
        <v>47</v>
      </c>
      <c r="H57" s="20">
        <f t="shared" si="3"/>
        <v>47</v>
      </c>
      <c r="I57" s="3">
        <f>I58</f>
        <v>11.75</v>
      </c>
      <c r="J57" s="3">
        <f>J58</f>
        <v>11.75</v>
      </c>
      <c r="K57" s="3">
        <f>K58</f>
        <v>11.75</v>
      </c>
      <c r="L57" s="3">
        <f>L58</f>
        <v>11.75</v>
      </c>
      <c r="M57" s="3">
        <f t="shared" si="33"/>
        <v>47</v>
      </c>
      <c r="N57" s="3">
        <f>N58</f>
        <v>0</v>
      </c>
      <c r="O57" s="3">
        <f>O58</f>
        <v>0</v>
      </c>
      <c r="P57" s="3">
        <f>P58</f>
        <v>0</v>
      </c>
      <c r="Q57" s="3">
        <f>Q58</f>
        <v>0</v>
      </c>
      <c r="R57" s="3">
        <f t="shared" si="23"/>
        <v>0</v>
      </c>
      <c r="S57" s="50"/>
      <c r="T57" s="48"/>
      <c r="U57" s="37"/>
      <c r="V57" s="37"/>
      <c r="W57" s="37"/>
      <c r="X57" s="37"/>
      <c r="Y57" s="37"/>
    </row>
    <row r="58" spans="1:25" ht="18" customHeight="1" x14ac:dyDescent="0.25">
      <c r="B58" s="78" t="s">
        <v>12</v>
      </c>
      <c r="C58" s="78"/>
      <c r="D58" s="22"/>
      <c r="E58" s="2">
        <v>35.500680000000003</v>
      </c>
      <c r="F58" s="44">
        <f t="shared" si="7"/>
        <v>11.499319999999997</v>
      </c>
      <c r="G58" s="2">
        <v>47</v>
      </c>
      <c r="H58" s="23">
        <f t="shared" si="3"/>
        <v>47</v>
      </c>
      <c r="I58" s="2">
        <v>11.75</v>
      </c>
      <c r="J58" s="2">
        <v>11.75</v>
      </c>
      <c r="K58" s="2">
        <v>11.75</v>
      </c>
      <c r="L58" s="2">
        <v>11.75</v>
      </c>
      <c r="M58" s="2">
        <f t="shared" si="33"/>
        <v>47</v>
      </c>
      <c r="N58" s="2"/>
      <c r="O58" s="2"/>
      <c r="P58" s="2"/>
      <c r="Q58" s="2"/>
      <c r="R58" s="2">
        <f t="shared" si="23"/>
        <v>0</v>
      </c>
      <c r="S58" s="50"/>
      <c r="T58" s="48"/>
      <c r="U58" s="35"/>
      <c r="V58" s="35"/>
      <c r="W58" s="35"/>
      <c r="X58" s="35"/>
      <c r="Y58" s="35"/>
    </row>
    <row r="59" spans="1:25" s="16" customFormat="1" ht="33" customHeight="1" x14ac:dyDescent="0.25">
      <c r="B59" s="81" t="s">
        <v>36</v>
      </c>
      <c r="C59" s="81"/>
      <c r="D59" s="14">
        <v>200000100002000</v>
      </c>
      <c r="E59" s="3">
        <f t="shared" ref="E59:G59" si="36">E60</f>
        <v>0</v>
      </c>
      <c r="F59" s="3">
        <f t="shared" si="36"/>
        <v>0</v>
      </c>
      <c r="G59" s="3">
        <f t="shared" si="36"/>
        <v>0</v>
      </c>
      <c r="H59" s="20">
        <f t="shared" si="3"/>
        <v>0</v>
      </c>
      <c r="I59" s="3">
        <f>I60</f>
        <v>0</v>
      </c>
      <c r="J59" s="3">
        <f>J60</f>
        <v>0</v>
      </c>
      <c r="K59" s="3">
        <f>K60</f>
        <v>0</v>
      </c>
      <c r="L59" s="3">
        <f>L60</f>
        <v>0</v>
      </c>
      <c r="M59" s="3">
        <f t="shared" si="33"/>
        <v>0</v>
      </c>
      <c r="N59" s="3">
        <f>N60</f>
        <v>0</v>
      </c>
      <c r="O59" s="3">
        <f>O60</f>
        <v>0</v>
      </c>
      <c r="P59" s="3">
        <f>P60</f>
        <v>0</v>
      </c>
      <c r="Q59" s="3">
        <f>Q60</f>
        <v>0</v>
      </c>
      <c r="R59" s="3">
        <f t="shared" si="23"/>
        <v>0</v>
      </c>
      <c r="S59" s="50"/>
      <c r="T59" s="48"/>
      <c r="U59" s="37"/>
      <c r="V59" s="37"/>
      <c r="W59" s="37"/>
      <c r="X59" s="37"/>
      <c r="Y59" s="37"/>
    </row>
    <row r="60" spans="1:25" ht="18" customHeight="1" x14ac:dyDescent="0.25">
      <c r="B60" s="78" t="s">
        <v>12</v>
      </c>
      <c r="C60" s="78"/>
      <c r="D60" s="22"/>
      <c r="E60" s="2"/>
      <c r="F60" s="2"/>
      <c r="G60" s="2"/>
      <c r="H60" s="23">
        <f t="shared" si="3"/>
        <v>0</v>
      </c>
      <c r="I60" s="2"/>
      <c r="J60" s="2"/>
      <c r="K60" s="2"/>
      <c r="L60" s="2"/>
      <c r="M60" s="2">
        <f t="shared" si="33"/>
        <v>0</v>
      </c>
      <c r="N60" s="2"/>
      <c r="O60" s="2"/>
      <c r="P60" s="2"/>
      <c r="Q60" s="2"/>
      <c r="R60" s="2">
        <f t="shared" si="23"/>
        <v>0</v>
      </c>
      <c r="S60" s="50"/>
      <c r="T60" s="48"/>
      <c r="U60" s="35"/>
      <c r="V60" s="35"/>
      <c r="W60" s="35"/>
      <c r="X60" s="35"/>
      <c r="Y60" s="35"/>
    </row>
    <row r="61" spans="1:25" s="16" customFormat="1" ht="18" customHeight="1" x14ac:dyDescent="0.25">
      <c r="B61" s="81" t="s">
        <v>37</v>
      </c>
      <c r="C61" s="81"/>
      <c r="D61" s="14">
        <v>200000100003000</v>
      </c>
      <c r="E61" s="3">
        <f t="shared" ref="E61:G61" si="37">E62</f>
        <v>0</v>
      </c>
      <c r="F61" s="3">
        <f t="shared" si="37"/>
        <v>0</v>
      </c>
      <c r="G61" s="3">
        <f t="shared" si="37"/>
        <v>0</v>
      </c>
      <c r="H61" s="20">
        <f t="shared" si="3"/>
        <v>0</v>
      </c>
      <c r="I61" s="3">
        <f>I62</f>
        <v>0</v>
      </c>
      <c r="J61" s="3">
        <f>J62</f>
        <v>0</v>
      </c>
      <c r="K61" s="3">
        <f>K62</f>
        <v>0</v>
      </c>
      <c r="L61" s="3">
        <f>L62</f>
        <v>0</v>
      </c>
      <c r="M61" s="3">
        <f t="shared" si="33"/>
        <v>0</v>
      </c>
      <c r="N61" s="3">
        <f>N62</f>
        <v>0</v>
      </c>
      <c r="O61" s="3">
        <f>O62</f>
        <v>0</v>
      </c>
      <c r="P61" s="3">
        <f>P62</f>
        <v>0</v>
      </c>
      <c r="Q61" s="3">
        <f>Q62</f>
        <v>0</v>
      </c>
      <c r="R61" s="3">
        <f t="shared" si="23"/>
        <v>0</v>
      </c>
      <c r="S61" s="50"/>
      <c r="T61" s="48"/>
      <c r="U61" s="37"/>
      <c r="V61" s="37"/>
      <c r="W61" s="37"/>
      <c r="X61" s="37"/>
      <c r="Y61" s="37"/>
    </row>
    <row r="62" spans="1:25" ht="18" customHeight="1" x14ac:dyDescent="0.25">
      <c r="B62" s="78" t="s">
        <v>12</v>
      </c>
      <c r="C62" s="78"/>
      <c r="D62" s="22"/>
      <c r="E62" s="2"/>
      <c r="F62" s="44">
        <f t="shared" si="7"/>
        <v>0</v>
      </c>
      <c r="G62" s="2"/>
      <c r="H62" s="23">
        <f t="shared" si="3"/>
        <v>0</v>
      </c>
      <c r="I62" s="2"/>
      <c r="J62" s="2"/>
      <c r="K62" s="2"/>
      <c r="L62" s="2"/>
      <c r="M62" s="2">
        <f t="shared" si="33"/>
        <v>0</v>
      </c>
      <c r="N62" s="2"/>
      <c r="O62" s="2"/>
      <c r="P62" s="2"/>
      <c r="Q62" s="2"/>
      <c r="R62" s="2">
        <f t="shared" si="23"/>
        <v>0</v>
      </c>
      <c r="S62" s="50"/>
      <c r="T62" s="48"/>
      <c r="U62" s="35"/>
      <c r="V62" s="35"/>
      <c r="W62" s="35"/>
      <c r="X62" s="35"/>
      <c r="Y62" s="35"/>
    </row>
    <row r="63" spans="1:25" s="16" customFormat="1" ht="18" customHeight="1" x14ac:dyDescent="0.25">
      <c r="B63" s="80" t="s">
        <v>38</v>
      </c>
      <c r="C63" s="80"/>
      <c r="D63" s="14">
        <v>300000000000000</v>
      </c>
      <c r="E63" s="3">
        <f t="shared" ref="E63:G63" si="38">E64+E71</f>
        <v>1585.9864400000001</v>
      </c>
      <c r="F63" s="3">
        <f t="shared" si="38"/>
        <v>495.01355999999998</v>
      </c>
      <c r="G63" s="3">
        <f t="shared" si="38"/>
        <v>2081</v>
      </c>
      <c r="H63" s="20">
        <f t="shared" si="3"/>
        <v>2182</v>
      </c>
      <c r="I63" s="3">
        <f>I64+I71</f>
        <v>545.5</v>
      </c>
      <c r="J63" s="3">
        <f>J64+J71</f>
        <v>545.5</v>
      </c>
      <c r="K63" s="3">
        <f>K64+K71</f>
        <v>545.5</v>
      </c>
      <c r="L63" s="3">
        <f>L64+L71</f>
        <v>545.5</v>
      </c>
      <c r="M63" s="3">
        <f t="shared" si="33"/>
        <v>2182</v>
      </c>
      <c r="N63" s="3">
        <f>N64+N71</f>
        <v>0</v>
      </c>
      <c r="O63" s="3">
        <f>O64+O71</f>
        <v>0</v>
      </c>
      <c r="P63" s="3">
        <f>P64+P71</f>
        <v>0</v>
      </c>
      <c r="Q63" s="3">
        <f>Q64+Q71</f>
        <v>0</v>
      </c>
      <c r="R63" s="3">
        <f t="shared" si="23"/>
        <v>0</v>
      </c>
      <c r="S63" s="50"/>
      <c r="T63" s="48"/>
      <c r="U63" s="37"/>
      <c r="V63" s="37"/>
      <c r="W63" s="37"/>
      <c r="X63" s="37"/>
      <c r="Y63" s="37"/>
    </row>
    <row r="64" spans="1:25" s="16" customFormat="1" ht="41.25" customHeight="1" x14ac:dyDescent="0.25">
      <c r="B64" s="83" t="s">
        <v>39</v>
      </c>
      <c r="C64" s="83"/>
      <c r="D64" s="14">
        <v>310000000000000</v>
      </c>
      <c r="E64" s="3">
        <f t="shared" ref="E64:G64" si="39">E65+E68</f>
        <v>1249.8764200000001</v>
      </c>
      <c r="F64" s="3">
        <f t="shared" si="39"/>
        <v>412.12358</v>
      </c>
      <c r="G64" s="3">
        <f t="shared" si="39"/>
        <v>1662</v>
      </c>
      <c r="H64" s="20">
        <f t="shared" si="3"/>
        <v>1723</v>
      </c>
      <c r="I64" s="3">
        <f>I65+I68</f>
        <v>430.75</v>
      </c>
      <c r="J64" s="3">
        <f>J65+J68</f>
        <v>430.75</v>
      </c>
      <c r="K64" s="3">
        <f>K65+K68</f>
        <v>430.75</v>
      </c>
      <c r="L64" s="3">
        <f>L65+L68</f>
        <v>430.75</v>
      </c>
      <c r="M64" s="3">
        <f t="shared" si="33"/>
        <v>1723</v>
      </c>
      <c r="N64" s="3">
        <f>N65+N68</f>
        <v>0</v>
      </c>
      <c r="O64" s="3">
        <f>O65+O68</f>
        <v>0</v>
      </c>
      <c r="P64" s="3">
        <f>P65+P68</f>
        <v>0</v>
      </c>
      <c r="Q64" s="3">
        <f>Q65+Q68</f>
        <v>0</v>
      </c>
      <c r="R64" s="3">
        <f t="shared" si="23"/>
        <v>0</v>
      </c>
      <c r="S64" s="50"/>
      <c r="T64" s="48"/>
      <c r="U64" s="37"/>
      <c r="V64" s="37"/>
      <c r="W64" s="37"/>
      <c r="X64" s="37"/>
      <c r="Y64" s="37"/>
    </row>
    <row r="65" spans="2:25" s="16" customFormat="1" ht="36" customHeight="1" x14ac:dyDescent="0.25">
      <c r="B65" s="81" t="s">
        <v>46</v>
      </c>
      <c r="C65" s="81"/>
      <c r="D65" s="14">
        <v>310100000000000</v>
      </c>
      <c r="E65" s="3">
        <f t="shared" ref="E65:G66" si="40">E66</f>
        <v>980.96397999999999</v>
      </c>
      <c r="F65" s="3">
        <f t="shared" si="40"/>
        <v>326.03602000000001</v>
      </c>
      <c r="G65" s="3">
        <f t="shared" si="40"/>
        <v>1307</v>
      </c>
      <c r="H65" s="20">
        <f t="shared" si="3"/>
        <v>1364</v>
      </c>
      <c r="I65" s="3">
        <f>I66</f>
        <v>341</v>
      </c>
      <c r="J65" s="3">
        <f t="shared" ref="J65:L66" si="41">J66</f>
        <v>341</v>
      </c>
      <c r="K65" s="3">
        <f t="shared" si="41"/>
        <v>341</v>
      </c>
      <c r="L65" s="3">
        <f t="shared" si="41"/>
        <v>341</v>
      </c>
      <c r="M65" s="3">
        <f t="shared" si="33"/>
        <v>1364</v>
      </c>
      <c r="N65" s="3">
        <f>N66</f>
        <v>0</v>
      </c>
      <c r="O65" s="3">
        <f t="shared" ref="O65:Q66" si="42">O66</f>
        <v>0</v>
      </c>
      <c r="P65" s="3">
        <f t="shared" si="42"/>
        <v>0</v>
      </c>
      <c r="Q65" s="3">
        <f t="shared" si="42"/>
        <v>0</v>
      </c>
      <c r="R65" s="3">
        <f t="shared" si="23"/>
        <v>0</v>
      </c>
      <c r="S65" s="50"/>
      <c r="T65" s="48"/>
      <c r="U65" s="37"/>
      <c r="V65" s="37"/>
      <c r="W65" s="37"/>
      <c r="X65" s="37"/>
      <c r="Y65" s="37"/>
    </row>
    <row r="66" spans="2:25" ht="18" customHeight="1" x14ac:dyDescent="0.25">
      <c r="B66" s="84" t="s">
        <v>40</v>
      </c>
      <c r="C66" s="84"/>
      <c r="D66" s="22">
        <v>310100100001000</v>
      </c>
      <c r="E66" s="2">
        <f t="shared" si="40"/>
        <v>980.96397999999999</v>
      </c>
      <c r="F66" s="2">
        <f t="shared" si="40"/>
        <v>326.03602000000001</v>
      </c>
      <c r="G66" s="2">
        <f t="shared" si="40"/>
        <v>1307</v>
      </c>
      <c r="H66" s="23">
        <f t="shared" si="3"/>
        <v>1364</v>
      </c>
      <c r="I66" s="2">
        <f>I67</f>
        <v>341</v>
      </c>
      <c r="J66" s="2">
        <f t="shared" si="41"/>
        <v>341</v>
      </c>
      <c r="K66" s="2">
        <f t="shared" si="41"/>
        <v>341</v>
      </c>
      <c r="L66" s="2">
        <f t="shared" si="41"/>
        <v>341</v>
      </c>
      <c r="M66" s="2">
        <f t="shared" si="33"/>
        <v>1364</v>
      </c>
      <c r="N66" s="2">
        <f>N67</f>
        <v>0</v>
      </c>
      <c r="O66" s="2">
        <f t="shared" si="42"/>
        <v>0</v>
      </c>
      <c r="P66" s="2">
        <f t="shared" si="42"/>
        <v>0</v>
      </c>
      <c r="Q66" s="2">
        <f t="shared" si="42"/>
        <v>0</v>
      </c>
      <c r="R66" s="2">
        <f t="shared" si="23"/>
        <v>0</v>
      </c>
      <c r="S66" s="21"/>
      <c r="T66" s="17"/>
    </row>
    <row r="67" spans="2:25" ht="18" customHeight="1" x14ac:dyDescent="0.25">
      <c r="B67" s="78" t="s">
        <v>12</v>
      </c>
      <c r="C67" s="78"/>
      <c r="D67" s="22"/>
      <c r="E67" s="2">
        <v>980.96397999999999</v>
      </c>
      <c r="F67" s="44">
        <f t="shared" si="7"/>
        <v>326.03602000000001</v>
      </c>
      <c r="G67" s="2">
        <v>1307</v>
      </c>
      <c r="H67" s="23">
        <f t="shared" si="3"/>
        <v>1364</v>
      </c>
      <c r="I67" s="2">
        <v>341</v>
      </c>
      <c r="J67" s="2">
        <v>341</v>
      </c>
      <c r="K67" s="2">
        <v>341</v>
      </c>
      <c r="L67" s="2">
        <v>341</v>
      </c>
      <c r="M67" s="2">
        <f t="shared" si="33"/>
        <v>1364</v>
      </c>
      <c r="N67" s="2"/>
      <c r="O67" s="2"/>
      <c r="P67" s="2"/>
      <c r="Q67" s="2"/>
      <c r="R67" s="2">
        <f t="shared" si="23"/>
        <v>0</v>
      </c>
      <c r="S67" s="21"/>
      <c r="T67" s="17"/>
    </row>
    <row r="68" spans="2:25" s="16" customFormat="1" ht="35.25" customHeight="1" x14ac:dyDescent="0.25">
      <c r="B68" s="81" t="s">
        <v>45</v>
      </c>
      <c r="C68" s="81"/>
      <c r="D68" s="14">
        <v>310200000000000</v>
      </c>
      <c r="E68" s="3">
        <f t="shared" ref="E68:G69" si="43">E69</f>
        <v>268.91244</v>
      </c>
      <c r="F68" s="3">
        <f t="shared" si="43"/>
        <v>86.087559999999996</v>
      </c>
      <c r="G68" s="3">
        <f t="shared" si="43"/>
        <v>355</v>
      </c>
      <c r="H68" s="20">
        <f t="shared" si="3"/>
        <v>359</v>
      </c>
      <c r="I68" s="3">
        <f>I69</f>
        <v>89.75</v>
      </c>
      <c r="J68" s="3">
        <f t="shared" ref="J68:L69" si="44">J69</f>
        <v>89.75</v>
      </c>
      <c r="K68" s="3">
        <f t="shared" si="44"/>
        <v>89.75</v>
      </c>
      <c r="L68" s="3">
        <f t="shared" si="44"/>
        <v>89.75</v>
      </c>
      <c r="M68" s="3">
        <f t="shared" si="33"/>
        <v>359</v>
      </c>
      <c r="N68" s="3">
        <f>N69</f>
        <v>0</v>
      </c>
      <c r="O68" s="3">
        <f t="shared" ref="O68:Q69" si="45">O69</f>
        <v>0</v>
      </c>
      <c r="P68" s="3">
        <f t="shared" si="45"/>
        <v>0</v>
      </c>
      <c r="Q68" s="3">
        <f t="shared" si="45"/>
        <v>0</v>
      </c>
      <c r="R68" s="3">
        <f t="shared" si="23"/>
        <v>0</v>
      </c>
      <c r="S68" s="21"/>
      <c r="T68" s="17"/>
    </row>
    <row r="69" spans="2:25" ht="18" customHeight="1" x14ac:dyDescent="0.25">
      <c r="B69" s="84" t="s">
        <v>41</v>
      </c>
      <c r="C69" s="84"/>
      <c r="D69" s="22">
        <v>310200100001000</v>
      </c>
      <c r="E69" s="2">
        <f t="shared" si="43"/>
        <v>268.91244</v>
      </c>
      <c r="F69" s="2">
        <f t="shared" si="43"/>
        <v>86.087559999999996</v>
      </c>
      <c r="G69" s="2">
        <f t="shared" si="43"/>
        <v>355</v>
      </c>
      <c r="H69" s="23">
        <f t="shared" si="3"/>
        <v>359</v>
      </c>
      <c r="I69" s="2">
        <f>I70</f>
        <v>89.75</v>
      </c>
      <c r="J69" s="2">
        <f t="shared" si="44"/>
        <v>89.75</v>
      </c>
      <c r="K69" s="2">
        <f t="shared" si="44"/>
        <v>89.75</v>
      </c>
      <c r="L69" s="2">
        <f t="shared" si="44"/>
        <v>89.75</v>
      </c>
      <c r="M69" s="2">
        <f t="shared" si="33"/>
        <v>359</v>
      </c>
      <c r="N69" s="2">
        <f>N70</f>
        <v>0</v>
      </c>
      <c r="O69" s="2">
        <f t="shared" si="45"/>
        <v>0</v>
      </c>
      <c r="P69" s="2">
        <f t="shared" si="45"/>
        <v>0</v>
      </c>
      <c r="Q69" s="2">
        <f t="shared" si="45"/>
        <v>0</v>
      </c>
      <c r="R69" s="2">
        <f t="shared" si="23"/>
        <v>0</v>
      </c>
      <c r="S69" s="21"/>
      <c r="T69" s="17"/>
    </row>
    <row r="70" spans="2:25" ht="18" customHeight="1" x14ac:dyDescent="0.25">
      <c r="B70" s="78" t="s">
        <v>12</v>
      </c>
      <c r="C70" s="78"/>
      <c r="D70" s="22"/>
      <c r="E70" s="2">
        <v>268.91244</v>
      </c>
      <c r="F70" s="44">
        <f t="shared" si="7"/>
        <v>86.087559999999996</v>
      </c>
      <c r="G70" s="2">
        <v>355</v>
      </c>
      <c r="H70" s="23">
        <f t="shared" si="3"/>
        <v>359</v>
      </c>
      <c r="I70" s="2">
        <v>89.75</v>
      </c>
      <c r="J70" s="2">
        <v>89.75</v>
      </c>
      <c r="K70" s="2">
        <v>89.75</v>
      </c>
      <c r="L70" s="2">
        <v>89.75</v>
      </c>
      <c r="M70" s="2">
        <f t="shared" si="33"/>
        <v>359</v>
      </c>
      <c r="N70" s="2"/>
      <c r="O70" s="2"/>
      <c r="P70" s="2"/>
      <c r="Q70" s="2"/>
      <c r="R70" s="2">
        <f t="shared" si="23"/>
        <v>0</v>
      </c>
      <c r="S70" s="21"/>
      <c r="T70" s="17"/>
    </row>
    <row r="71" spans="2:25" s="16" customFormat="1" ht="51" customHeight="1" x14ac:dyDescent="0.25">
      <c r="B71" s="83" t="s">
        <v>44</v>
      </c>
      <c r="C71" s="83"/>
      <c r="D71" s="14">
        <v>320000000000000</v>
      </c>
      <c r="E71" s="3">
        <f t="shared" ref="E71:G73" si="46">E72</f>
        <v>336.11002000000002</v>
      </c>
      <c r="F71" s="3">
        <f t="shared" si="46"/>
        <v>82.88997999999998</v>
      </c>
      <c r="G71" s="3">
        <f t="shared" si="46"/>
        <v>419</v>
      </c>
      <c r="H71" s="20">
        <f t="shared" si="3"/>
        <v>459</v>
      </c>
      <c r="I71" s="3">
        <f>I72</f>
        <v>114.75</v>
      </c>
      <c r="J71" s="3">
        <f t="shared" ref="J71:L73" si="47">J72</f>
        <v>114.75</v>
      </c>
      <c r="K71" s="3">
        <f t="shared" si="47"/>
        <v>114.75</v>
      </c>
      <c r="L71" s="3">
        <f t="shared" si="47"/>
        <v>114.75</v>
      </c>
      <c r="M71" s="3">
        <f t="shared" si="33"/>
        <v>459</v>
      </c>
      <c r="N71" s="3">
        <f>N72</f>
        <v>0</v>
      </c>
      <c r="O71" s="3">
        <f t="shared" ref="O71:Q73" si="48">O72</f>
        <v>0</v>
      </c>
      <c r="P71" s="3">
        <f t="shared" si="48"/>
        <v>0</v>
      </c>
      <c r="Q71" s="3">
        <f t="shared" si="48"/>
        <v>0</v>
      </c>
      <c r="R71" s="3">
        <f t="shared" si="23"/>
        <v>0</v>
      </c>
      <c r="S71" s="21"/>
      <c r="T71" s="17"/>
    </row>
    <row r="72" spans="2:25" s="16" customFormat="1" ht="33.75" customHeight="1" x14ac:dyDescent="0.25">
      <c r="B72" s="81" t="s">
        <v>42</v>
      </c>
      <c r="C72" s="81"/>
      <c r="D72" s="14">
        <v>320300000000000</v>
      </c>
      <c r="E72" s="3">
        <f t="shared" si="46"/>
        <v>336.11002000000002</v>
      </c>
      <c r="F72" s="3">
        <f t="shared" si="46"/>
        <v>82.88997999999998</v>
      </c>
      <c r="G72" s="3">
        <f t="shared" si="46"/>
        <v>419</v>
      </c>
      <c r="H72" s="20">
        <f t="shared" si="3"/>
        <v>459</v>
      </c>
      <c r="I72" s="3">
        <f>I73</f>
        <v>114.75</v>
      </c>
      <c r="J72" s="3">
        <f t="shared" si="47"/>
        <v>114.75</v>
      </c>
      <c r="K72" s="3">
        <f t="shared" si="47"/>
        <v>114.75</v>
      </c>
      <c r="L72" s="3">
        <f t="shared" si="47"/>
        <v>114.75</v>
      </c>
      <c r="M72" s="3">
        <f t="shared" si="33"/>
        <v>459</v>
      </c>
      <c r="N72" s="3">
        <f>N73</f>
        <v>0</v>
      </c>
      <c r="O72" s="3">
        <f t="shared" si="48"/>
        <v>0</v>
      </c>
      <c r="P72" s="3">
        <f t="shared" si="48"/>
        <v>0</v>
      </c>
      <c r="Q72" s="3">
        <f t="shared" si="48"/>
        <v>0</v>
      </c>
      <c r="R72" s="3">
        <f t="shared" si="23"/>
        <v>0</v>
      </c>
      <c r="S72" s="21"/>
      <c r="T72" s="17"/>
    </row>
    <row r="73" spans="2:25" s="16" customFormat="1" ht="36" customHeight="1" x14ac:dyDescent="0.25">
      <c r="B73" s="82" t="s">
        <v>43</v>
      </c>
      <c r="C73" s="82"/>
      <c r="D73" s="14">
        <v>320300100001000</v>
      </c>
      <c r="E73" s="3">
        <f t="shared" si="46"/>
        <v>336.11002000000002</v>
      </c>
      <c r="F73" s="3">
        <f t="shared" si="46"/>
        <v>82.88997999999998</v>
      </c>
      <c r="G73" s="3">
        <f t="shared" si="46"/>
        <v>419</v>
      </c>
      <c r="H73" s="20">
        <f t="shared" si="3"/>
        <v>459</v>
      </c>
      <c r="I73" s="3">
        <f>I74</f>
        <v>114.75</v>
      </c>
      <c r="J73" s="3">
        <f t="shared" si="47"/>
        <v>114.75</v>
      </c>
      <c r="K73" s="3">
        <f t="shared" si="47"/>
        <v>114.75</v>
      </c>
      <c r="L73" s="3">
        <f t="shared" si="47"/>
        <v>114.75</v>
      </c>
      <c r="M73" s="3">
        <f t="shared" si="33"/>
        <v>459</v>
      </c>
      <c r="N73" s="3">
        <f>N74</f>
        <v>0</v>
      </c>
      <c r="O73" s="3">
        <f t="shared" si="48"/>
        <v>0</v>
      </c>
      <c r="P73" s="3">
        <f t="shared" si="48"/>
        <v>0</v>
      </c>
      <c r="Q73" s="3">
        <f t="shared" si="48"/>
        <v>0</v>
      </c>
      <c r="R73" s="3">
        <f t="shared" si="23"/>
        <v>0</v>
      </c>
      <c r="S73" s="21"/>
      <c r="T73" s="17"/>
    </row>
    <row r="74" spans="2:25" ht="18" customHeight="1" x14ac:dyDescent="0.25">
      <c r="B74" s="78" t="s">
        <v>12</v>
      </c>
      <c r="C74" s="78"/>
      <c r="D74" s="22"/>
      <c r="E74" s="2">
        <v>336.11002000000002</v>
      </c>
      <c r="F74" s="44">
        <f t="shared" si="7"/>
        <v>82.88997999999998</v>
      </c>
      <c r="G74" s="2">
        <v>419</v>
      </c>
      <c r="H74" s="23">
        <f t="shared" si="3"/>
        <v>459</v>
      </c>
      <c r="I74" s="2">
        <v>114.75</v>
      </c>
      <c r="J74" s="2">
        <v>114.75</v>
      </c>
      <c r="K74" s="2">
        <v>114.75</v>
      </c>
      <c r="L74" s="2">
        <v>114.75</v>
      </c>
      <c r="M74" s="2">
        <f t="shared" si="33"/>
        <v>459</v>
      </c>
      <c r="N74" s="2"/>
      <c r="O74" s="2"/>
      <c r="P74" s="2"/>
      <c r="Q74" s="2"/>
      <c r="R74" s="2">
        <f t="shared" si="23"/>
        <v>0</v>
      </c>
      <c r="S74" s="21"/>
      <c r="T74" s="17"/>
    </row>
    <row r="75" spans="2:25" s="16" customFormat="1" ht="18" customHeight="1" x14ac:dyDescent="0.25">
      <c r="B75" s="79" t="s">
        <v>107</v>
      </c>
      <c r="C75" s="79"/>
      <c r="D75" s="14">
        <v>104338</v>
      </c>
      <c r="E75" s="3">
        <f t="shared" ref="E75:G78" si="49">E76</f>
        <v>688.85511999999994</v>
      </c>
      <c r="F75" s="3">
        <f t="shared" si="49"/>
        <v>881.14488000000006</v>
      </c>
      <c r="G75" s="3">
        <f t="shared" si="49"/>
        <v>1570</v>
      </c>
      <c r="H75" s="20">
        <f t="shared" si="3"/>
        <v>0</v>
      </c>
      <c r="I75" s="3">
        <f t="shared" ref="I75:L78" si="50">I76</f>
        <v>0</v>
      </c>
      <c r="J75" s="3">
        <f t="shared" si="50"/>
        <v>0</v>
      </c>
      <c r="K75" s="3">
        <f t="shared" si="50"/>
        <v>0</v>
      </c>
      <c r="L75" s="3">
        <f t="shared" si="50"/>
        <v>0</v>
      </c>
      <c r="M75" s="3">
        <f t="shared" si="33"/>
        <v>0</v>
      </c>
      <c r="N75" s="3">
        <f t="shared" ref="N75:Q78" si="51">N76</f>
        <v>0</v>
      </c>
      <c r="O75" s="3">
        <f t="shared" si="51"/>
        <v>0</v>
      </c>
      <c r="P75" s="3">
        <f t="shared" si="51"/>
        <v>0</v>
      </c>
      <c r="Q75" s="3">
        <f t="shared" si="51"/>
        <v>0</v>
      </c>
      <c r="R75" s="3">
        <f t="shared" si="23"/>
        <v>0</v>
      </c>
      <c r="S75" s="21"/>
      <c r="T75" s="17"/>
    </row>
    <row r="76" spans="2:25" s="16" customFormat="1" ht="24" customHeight="1" x14ac:dyDescent="0.25">
      <c r="B76" s="80" t="s">
        <v>38</v>
      </c>
      <c r="C76" s="80"/>
      <c r="D76" s="14">
        <v>300000000000000</v>
      </c>
      <c r="E76" s="3">
        <f t="shared" si="49"/>
        <v>688.85511999999994</v>
      </c>
      <c r="F76" s="3">
        <f t="shared" si="49"/>
        <v>881.14488000000006</v>
      </c>
      <c r="G76" s="3">
        <f t="shared" si="49"/>
        <v>1570</v>
      </c>
      <c r="H76" s="20">
        <f t="shared" si="3"/>
        <v>0</v>
      </c>
      <c r="I76" s="3">
        <f t="shared" si="50"/>
        <v>0</v>
      </c>
      <c r="J76" s="3">
        <f t="shared" si="50"/>
        <v>0</v>
      </c>
      <c r="K76" s="3">
        <f t="shared" si="50"/>
        <v>0</v>
      </c>
      <c r="L76" s="3">
        <f t="shared" si="50"/>
        <v>0</v>
      </c>
      <c r="M76" s="3">
        <f t="shared" si="33"/>
        <v>0</v>
      </c>
      <c r="N76" s="3">
        <f t="shared" si="51"/>
        <v>0</v>
      </c>
      <c r="O76" s="3">
        <f t="shared" si="51"/>
        <v>0</v>
      </c>
      <c r="P76" s="3">
        <f t="shared" si="51"/>
        <v>0</v>
      </c>
      <c r="Q76" s="3">
        <f t="shared" si="51"/>
        <v>0</v>
      </c>
      <c r="R76" s="3">
        <f t="shared" si="23"/>
        <v>0</v>
      </c>
      <c r="S76" s="21"/>
      <c r="T76" s="17"/>
    </row>
    <row r="77" spans="2:25" s="16" customFormat="1" ht="41.25" customHeight="1" x14ac:dyDescent="0.25">
      <c r="B77" s="83" t="s">
        <v>39</v>
      </c>
      <c r="C77" s="83"/>
      <c r="D77" s="14">
        <v>310000000000000</v>
      </c>
      <c r="E77" s="3">
        <f t="shared" si="49"/>
        <v>688.85511999999994</v>
      </c>
      <c r="F77" s="3">
        <f t="shared" si="49"/>
        <v>881.14488000000006</v>
      </c>
      <c r="G77" s="3">
        <f t="shared" si="49"/>
        <v>1570</v>
      </c>
      <c r="H77" s="20">
        <f t="shared" ref="H77:H86" si="52">M77+R77</f>
        <v>0</v>
      </c>
      <c r="I77" s="3">
        <f t="shared" si="50"/>
        <v>0</v>
      </c>
      <c r="J77" s="3">
        <f t="shared" si="50"/>
        <v>0</v>
      </c>
      <c r="K77" s="3">
        <f t="shared" si="50"/>
        <v>0</v>
      </c>
      <c r="L77" s="3">
        <f t="shared" si="50"/>
        <v>0</v>
      </c>
      <c r="M77" s="3">
        <f t="shared" si="33"/>
        <v>0</v>
      </c>
      <c r="N77" s="3">
        <f t="shared" si="51"/>
        <v>0</v>
      </c>
      <c r="O77" s="3">
        <f t="shared" si="51"/>
        <v>0</v>
      </c>
      <c r="P77" s="3">
        <f t="shared" si="51"/>
        <v>0</v>
      </c>
      <c r="Q77" s="3">
        <f t="shared" si="51"/>
        <v>0</v>
      </c>
      <c r="R77" s="3">
        <f t="shared" si="23"/>
        <v>0</v>
      </c>
      <c r="S77" s="21"/>
      <c r="T77" s="17"/>
    </row>
    <row r="78" spans="2:25" s="16" customFormat="1" ht="51" customHeight="1" x14ac:dyDescent="0.25">
      <c r="B78" s="81" t="s">
        <v>45</v>
      </c>
      <c r="C78" s="81"/>
      <c r="D78" s="14">
        <v>310200000000000</v>
      </c>
      <c r="E78" s="3">
        <f t="shared" si="49"/>
        <v>688.85511999999994</v>
      </c>
      <c r="F78" s="3">
        <f t="shared" si="49"/>
        <v>881.14488000000006</v>
      </c>
      <c r="G78" s="3">
        <f t="shared" si="49"/>
        <v>1570</v>
      </c>
      <c r="H78" s="20">
        <f t="shared" si="52"/>
        <v>0</v>
      </c>
      <c r="I78" s="3">
        <f t="shared" si="50"/>
        <v>0</v>
      </c>
      <c r="J78" s="3">
        <f t="shared" si="50"/>
        <v>0</v>
      </c>
      <c r="K78" s="3">
        <f t="shared" si="50"/>
        <v>0</v>
      </c>
      <c r="L78" s="3">
        <f t="shared" si="50"/>
        <v>0</v>
      </c>
      <c r="M78" s="3">
        <f t="shared" si="33"/>
        <v>0</v>
      </c>
      <c r="N78" s="3">
        <f t="shared" si="51"/>
        <v>0</v>
      </c>
      <c r="O78" s="3">
        <f t="shared" si="51"/>
        <v>0</v>
      </c>
      <c r="P78" s="3">
        <f t="shared" si="51"/>
        <v>0</v>
      </c>
      <c r="Q78" s="3">
        <f t="shared" si="51"/>
        <v>0</v>
      </c>
      <c r="R78" s="3">
        <f t="shared" si="23"/>
        <v>0</v>
      </c>
      <c r="S78" s="21"/>
      <c r="T78" s="17"/>
    </row>
    <row r="79" spans="2:25" ht="18" customHeight="1" x14ac:dyDescent="0.25">
      <c r="B79" s="84" t="s">
        <v>41</v>
      </c>
      <c r="C79" s="84"/>
      <c r="D79" s="22">
        <v>310200100001000</v>
      </c>
      <c r="E79" s="2">
        <f>E80+E81</f>
        <v>688.85511999999994</v>
      </c>
      <c r="F79" s="2">
        <f>F80+F81</f>
        <v>881.14488000000006</v>
      </c>
      <c r="G79" s="2">
        <f>G80+G81</f>
        <v>1570</v>
      </c>
      <c r="H79" s="23">
        <f t="shared" si="52"/>
        <v>0</v>
      </c>
      <c r="I79" s="2">
        <f>I80+I81</f>
        <v>0</v>
      </c>
      <c r="J79" s="2">
        <f>J80+J81</f>
        <v>0</v>
      </c>
      <c r="K79" s="2">
        <f>K80+K81</f>
        <v>0</v>
      </c>
      <c r="L79" s="2">
        <f>L80+L81</f>
        <v>0</v>
      </c>
      <c r="M79" s="2">
        <f t="shared" si="33"/>
        <v>0</v>
      </c>
      <c r="N79" s="2">
        <f>N80+N81</f>
        <v>0</v>
      </c>
      <c r="O79" s="2">
        <f>O80+O81</f>
        <v>0</v>
      </c>
      <c r="P79" s="2">
        <f>P80+P81</f>
        <v>0</v>
      </c>
      <c r="Q79" s="2">
        <f>Q80+Q81</f>
        <v>0</v>
      </c>
      <c r="R79" s="2">
        <f t="shared" si="23"/>
        <v>0</v>
      </c>
      <c r="S79" s="21"/>
      <c r="T79" s="17"/>
    </row>
    <row r="80" spans="2:25" ht="18" customHeight="1" x14ac:dyDescent="0.25">
      <c r="B80" s="78" t="s">
        <v>13</v>
      </c>
      <c r="C80" s="78"/>
      <c r="D80" s="22"/>
      <c r="E80" s="2">
        <v>688.85511999999994</v>
      </c>
      <c r="F80" s="44">
        <f t="shared" ref="F80:F86" si="53">G80-E80</f>
        <v>881.14488000000006</v>
      </c>
      <c r="G80" s="2">
        <v>1570</v>
      </c>
      <c r="H80" s="23">
        <f t="shared" si="52"/>
        <v>0</v>
      </c>
      <c r="I80" s="2"/>
      <c r="J80" s="2"/>
      <c r="K80" s="2"/>
      <c r="L80" s="2"/>
      <c r="M80" s="2">
        <f t="shared" si="33"/>
        <v>0</v>
      </c>
      <c r="N80" s="2"/>
      <c r="O80" s="2"/>
      <c r="P80" s="2"/>
      <c r="Q80" s="2"/>
      <c r="R80" s="2">
        <f t="shared" si="23"/>
        <v>0</v>
      </c>
      <c r="S80" s="21"/>
      <c r="T80" s="17"/>
    </row>
    <row r="81" spans="2:20" ht="18" customHeight="1" x14ac:dyDescent="0.25">
      <c r="B81" s="78" t="s">
        <v>14</v>
      </c>
      <c r="C81" s="78"/>
      <c r="D81" s="22"/>
      <c r="E81" s="2"/>
      <c r="F81" s="44">
        <f t="shared" si="53"/>
        <v>0</v>
      </c>
      <c r="G81" s="2"/>
      <c r="H81" s="23">
        <f t="shared" si="52"/>
        <v>0</v>
      </c>
      <c r="I81" s="2"/>
      <c r="J81" s="2"/>
      <c r="K81" s="2"/>
      <c r="L81" s="2"/>
      <c r="M81" s="2">
        <f t="shared" si="33"/>
        <v>0</v>
      </c>
      <c r="N81" s="2"/>
      <c r="O81" s="2"/>
      <c r="P81" s="2"/>
      <c r="Q81" s="2"/>
      <c r="R81" s="2">
        <f t="shared" si="23"/>
        <v>0</v>
      </c>
      <c r="S81" s="21"/>
      <c r="T81" s="17"/>
    </row>
    <row r="82" spans="2:20" s="16" customFormat="1" ht="18" customHeight="1" x14ac:dyDescent="0.25">
      <c r="B82" s="79" t="s">
        <v>5</v>
      </c>
      <c r="C82" s="79"/>
      <c r="D82" s="14"/>
      <c r="E82" s="3">
        <f t="shared" ref="E82:G82" si="54">E85+E83</f>
        <v>1065.55735</v>
      </c>
      <c r="F82" s="3">
        <f t="shared" si="54"/>
        <v>34.308950000000095</v>
      </c>
      <c r="G82" s="3">
        <f t="shared" si="54"/>
        <v>1099.8663000000001</v>
      </c>
      <c r="H82" s="20">
        <f t="shared" si="52"/>
        <v>0</v>
      </c>
      <c r="I82" s="3">
        <f>I85+I83</f>
        <v>0</v>
      </c>
      <c r="J82" s="3">
        <f>J85+J83</f>
        <v>0</v>
      </c>
      <c r="K82" s="3">
        <f>K85+K83</f>
        <v>0</v>
      </c>
      <c r="L82" s="3">
        <f>L85+L83</f>
        <v>0</v>
      </c>
      <c r="M82" s="3">
        <f>SUM(I82:L82)</f>
        <v>0</v>
      </c>
      <c r="N82" s="3">
        <f>N85+N83</f>
        <v>0</v>
      </c>
      <c r="O82" s="3">
        <f>O85+O83</f>
        <v>0</v>
      </c>
      <c r="P82" s="3">
        <f>P85+P83</f>
        <v>0</v>
      </c>
      <c r="Q82" s="3">
        <f>Q85+Q83</f>
        <v>0</v>
      </c>
      <c r="R82" s="3">
        <f t="shared" si="23"/>
        <v>0</v>
      </c>
      <c r="S82" s="21"/>
      <c r="T82" s="17"/>
    </row>
    <row r="83" spans="2:20" s="16" customFormat="1" ht="18" customHeight="1" x14ac:dyDescent="0.25">
      <c r="B83" s="80" t="s">
        <v>161</v>
      </c>
      <c r="C83" s="80"/>
      <c r="D83" s="14"/>
      <c r="E83" s="3">
        <f t="shared" ref="E83:G83" si="55">E84</f>
        <v>1065.55735</v>
      </c>
      <c r="F83" s="3">
        <f t="shared" si="55"/>
        <v>34.308950000000095</v>
      </c>
      <c r="G83" s="3">
        <f t="shared" si="55"/>
        <v>1099.8663000000001</v>
      </c>
      <c r="H83" s="20">
        <f t="shared" si="52"/>
        <v>0</v>
      </c>
      <c r="I83" s="3">
        <f>I84</f>
        <v>0</v>
      </c>
      <c r="J83" s="3">
        <f>J84</f>
        <v>0</v>
      </c>
      <c r="K83" s="3">
        <f>K84</f>
        <v>0</v>
      </c>
      <c r="L83" s="3">
        <f>L84</f>
        <v>0</v>
      </c>
      <c r="M83" s="3">
        <f>SUM(I83:L83)</f>
        <v>0</v>
      </c>
      <c r="N83" s="3">
        <f>N84</f>
        <v>0</v>
      </c>
      <c r="O83" s="3">
        <f>O84</f>
        <v>0</v>
      </c>
      <c r="P83" s="3">
        <f>P84</f>
        <v>0</v>
      </c>
      <c r="Q83" s="3">
        <f>Q84</f>
        <v>0</v>
      </c>
      <c r="R83" s="3">
        <f t="shared" si="23"/>
        <v>0</v>
      </c>
      <c r="S83" s="21"/>
      <c r="T83" s="17"/>
    </row>
    <row r="84" spans="2:20" ht="18" customHeight="1" x14ac:dyDescent="0.25">
      <c r="B84" s="86" t="s">
        <v>12</v>
      </c>
      <c r="C84" s="87"/>
      <c r="D84" s="22"/>
      <c r="E84" s="2">
        <v>1065.55735</v>
      </c>
      <c r="F84" s="44">
        <f t="shared" si="53"/>
        <v>34.308950000000095</v>
      </c>
      <c r="G84" s="2">
        <v>1099.8663000000001</v>
      </c>
      <c r="H84" s="23">
        <f t="shared" si="52"/>
        <v>0</v>
      </c>
      <c r="I84" s="2"/>
      <c r="J84" s="2"/>
      <c r="K84" s="2"/>
      <c r="L84" s="2"/>
      <c r="M84" s="2">
        <f>SUM(I84:L84)</f>
        <v>0</v>
      </c>
      <c r="N84" s="2"/>
      <c r="O84" s="2"/>
      <c r="P84" s="2"/>
      <c r="Q84" s="2"/>
      <c r="R84" s="2">
        <f t="shared" si="23"/>
        <v>0</v>
      </c>
      <c r="S84" s="21"/>
    </row>
    <row r="85" spans="2:20" s="16" customFormat="1" ht="18" customHeight="1" x14ac:dyDescent="0.25">
      <c r="B85" s="80" t="s">
        <v>6</v>
      </c>
      <c r="C85" s="80"/>
      <c r="D85" s="14"/>
      <c r="E85" s="3">
        <f t="shared" ref="E85:G85" si="56">E86</f>
        <v>0</v>
      </c>
      <c r="F85" s="3">
        <f t="shared" si="56"/>
        <v>0</v>
      </c>
      <c r="G85" s="3">
        <f t="shared" si="56"/>
        <v>0</v>
      </c>
      <c r="H85" s="23">
        <f t="shared" si="52"/>
        <v>0</v>
      </c>
      <c r="I85" s="3">
        <f>I86</f>
        <v>0</v>
      </c>
      <c r="J85" s="3">
        <f>J86</f>
        <v>0</v>
      </c>
      <c r="K85" s="3">
        <f>K86</f>
        <v>0</v>
      </c>
      <c r="L85" s="3">
        <f>L86</f>
        <v>0</v>
      </c>
      <c r="M85" s="3">
        <f>SUM(I85:L85)</f>
        <v>0</v>
      </c>
      <c r="N85" s="3">
        <f>N86</f>
        <v>0</v>
      </c>
      <c r="O85" s="3">
        <f>O86</f>
        <v>0</v>
      </c>
      <c r="P85" s="3">
        <f>P86</f>
        <v>0</v>
      </c>
      <c r="Q85" s="3">
        <f>Q86</f>
        <v>0</v>
      </c>
      <c r="R85" s="3">
        <f t="shared" si="23"/>
        <v>0</v>
      </c>
      <c r="S85" s="21"/>
      <c r="T85" s="17"/>
    </row>
    <row r="86" spans="2:20" ht="18" customHeight="1" x14ac:dyDescent="0.25">
      <c r="B86" s="86" t="s">
        <v>12</v>
      </c>
      <c r="C86" s="87"/>
      <c r="D86" s="22"/>
      <c r="E86" s="2"/>
      <c r="F86" s="44">
        <f t="shared" si="53"/>
        <v>0</v>
      </c>
      <c r="G86" s="2"/>
      <c r="H86" s="23">
        <f t="shared" si="52"/>
        <v>0</v>
      </c>
      <c r="I86" s="2"/>
      <c r="J86" s="2"/>
      <c r="K86" s="2"/>
      <c r="L86" s="2"/>
      <c r="M86" s="2">
        <f>SUM(I86:L86)</f>
        <v>0</v>
      </c>
      <c r="N86" s="2"/>
      <c r="O86" s="2"/>
      <c r="P86" s="2"/>
      <c r="Q86" s="2"/>
      <c r="R86" s="2">
        <f t="shared" si="23"/>
        <v>0</v>
      </c>
      <c r="S86" s="21"/>
    </row>
    <row r="87" spans="2:20" ht="18" customHeight="1" x14ac:dyDescent="0.2">
      <c r="E87" s="8"/>
      <c r="F87" s="8"/>
      <c r="G87" s="8"/>
      <c r="H87" s="9"/>
      <c r="I87" s="8"/>
      <c r="J87" s="8"/>
      <c r="K87" s="8"/>
      <c r="L87" s="8"/>
      <c r="M87" s="8"/>
      <c r="N87" s="8"/>
      <c r="O87" s="8"/>
      <c r="P87" s="8"/>
      <c r="Q87" s="8"/>
    </row>
    <row r="88" spans="2:20" s="4" customFormat="1" ht="18" customHeight="1" x14ac:dyDescent="0.2">
      <c r="B88" s="25"/>
      <c r="C88" s="25"/>
      <c r="D88" s="26"/>
      <c r="H88" s="27"/>
      <c r="R88" s="7"/>
      <c r="T88" s="7"/>
    </row>
    <row r="89" spans="2:20" s="4" customFormat="1" ht="18" customHeight="1" x14ac:dyDescent="0.2">
      <c r="B89" s="25" t="s">
        <v>8</v>
      </c>
      <c r="G89" s="25" t="s">
        <v>9</v>
      </c>
      <c r="N89" s="26" t="s">
        <v>11</v>
      </c>
      <c r="R89" s="7"/>
      <c r="T89" s="7"/>
    </row>
    <row r="90" spans="2:20" s="4" customFormat="1" ht="18" customHeight="1" x14ac:dyDescent="0.2">
      <c r="B90" s="25"/>
      <c r="G90" s="25"/>
      <c r="N90" s="26"/>
      <c r="R90" s="7"/>
      <c r="T90" s="7"/>
    </row>
    <row r="91" spans="2:20" s="4" customFormat="1" ht="18" customHeight="1" x14ac:dyDescent="0.2">
      <c r="B91" s="25"/>
      <c r="G91" s="25"/>
      <c r="N91" s="26"/>
      <c r="R91" s="7"/>
      <c r="T91" s="7"/>
    </row>
    <row r="92" spans="2:20" s="4" customFormat="1" ht="18" customHeight="1" x14ac:dyDescent="0.2">
      <c r="B92" s="25"/>
      <c r="G92" s="25"/>
      <c r="N92" s="26"/>
      <c r="R92" s="7"/>
      <c r="T92" s="7"/>
    </row>
    <row r="93" spans="2:20" s="5" customFormat="1" ht="18" customHeight="1" x14ac:dyDescent="0.25">
      <c r="B93" s="28"/>
      <c r="G93" s="28"/>
      <c r="N93" s="30"/>
      <c r="R93" s="31"/>
      <c r="T93" s="31"/>
    </row>
    <row r="94" spans="2:20" s="4" customFormat="1" ht="18" customHeight="1" x14ac:dyDescent="0.2">
      <c r="B94" s="25" t="s">
        <v>10</v>
      </c>
      <c r="G94" s="25" t="s">
        <v>163</v>
      </c>
      <c r="N94" s="26" t="s">
        <v>132</v>
      </c>
      <c r="R94" s="7"/>
      <c r="T94" s="7"/>
    </row>
    <row r="95" spans="2:20" s="4" customFormat="1" ht="18" customHeight="1" x14ac:dyDescent="0.2">
      <c r="B95" s="25"/>
      <c r="F95" s="25"/>
      <c r="G95" s="27"/>
      <c r="N95" s="26"/>
      <c r="R95" s="7"/>
      <c r="T95" s="7"/>
    </row>
    <row r="96" spans="2:20" s="4" customFormat="1" ht="18" customHeight="1" x14ac:dyDescent="0.2">
      <c r="B96" s="25"/>
      <c r="C96" s="25"/>
      <c r="D96" s="26"/>
      <c r="H96" s="27"/>
      <c r="R96" s="7"/>
      <c r="T96" s="7"/>
    </row>
    <row r="97" spans="2:20" s="4" customFormat="1" ht="18" hidden="1" customHeight="1" x14ac:dyDescent="0.2">
      <c r="B97" s="32" t="s">
        <v>108</v>
      </c>
      <c r="C97" s="25"/>
      <c r="D97" s="26"/>
      <c r="H97" s="27"/>
      <c r="R97" s="7"/>
      <c r="T97" s="7"/>
    </row>
    <row r="98" spans="2:20" s="4" customFormat="1" ht="18" hidden="1" customHeight="1" x14ac:dyDescent="0.2">
      <c r="B98" s="32" t="s">
        <v>109</v>
      </c>
      <c r="C98" s="25"/>
      <c r="D98" s="26"/>
      <c r="H98" s="27"/>
      <c r="R98" s="7"/>
      <c r="T98" s="7"/>
    </row>
    <row r="99" spans="2:20" s="4" customFormat="1" ht="18" customHeight="1" x14ac:dyDescent="0.2">
      <c r="B99" s="32"/>
      <c r="C99" s="25"/>
      <c r="D99" s="26"/>
      <c r="H99" s="27"/>
      <c r="R99" s="7"/>
      <c r="T99" s="7"/>
    </row>
    <row r="100" spans="2:20" s="4" customFormat="1" ht="18" hidden="1" customHeight="1" x14ac:dyDescent="0.2">
      <c r="B100" s="32"/>
      <c r="C100" s="25"/>
      <c r="D100" s="26"/>
      <c r="E100" s="42" t="s">
        <v>127</v>
      </c>
      <c r="H100" s="27"/>
      <c r="R100" s="7"/>
      <c r="T100" s="7"/>
    </row>
    <row r="101" spans="2:20" s="4" customFormat="1" ht="18" hidden="1" customHeight="1" x14ac:dyDescent="0.2">
      <c r="B101" s="32"/>
      <c r="C101" s="25"/>
      <c r="D101" s="26"/>
      <c r="H101" s="27"/>
      <c r="R101" s="7"/>
      <c r="T101" s="7"/>
    </row>
    <row r="102" spans="2:20" s="5" customFormat="1" ht="18" hidden="1" customHeight="1" x14ac:dyDescent="0.25">
      <c r="B102" s="33"/>
      <c r="C102" s="28"/>
      <c r="D102" s="30"/>
      <c r="E102" s="28" t="s">
        <v>110</v>
      </c>
      <c r="H102" s="29"/>
      <c r="I102" s="6">
        <f>SUM(I103:I118)</f>
        <v>0</v>
      </c>
      <c r="J102" s="6">
        <f t="shared" ref="J102:R102" si="57">SUM(J103:J118)</f>
        <v>0</v>
      </c>
      <c r="K102" s="6">
        <f t="shared" si="57"/>
        <v>0</v>
      </c>
      <c r="L102" s="6">
        <f t="shared" si="57"/>
        <v>0</v>
      </c>
      <c r="M102" s="6">
        <f t="shared" si="57"/>
        <v>0</v>
      </c>
      <c r="N102" s="6">
        <f t="shared" si="57"/>
        <v>0</v>
      </c>
      <c r="O102" s="6">
        <f t="shared" si="57"/>
        <v>0</v>
      </c>
      <c r="P102" s="6">
        <f t="shared" si="57"/>
        <v>0</v>
      </c>
      <c r="Q102" s="6">
        <f t="shared" si="57"/>
        <v>0</v>
      </c>
      <c r="R102" s="6">
        <f t="shared" si="57"/>
        <v>0</v>
      </c>
      <c r="T102" s="31"/>
    </row>
    <row r="103" spans="2:20" s="4" customFormat="1" ht="18" hidden="1" customHeight="1" x14ac:dyDescent="0.2">
      <c r="B103" s="25"/>
      <c r="C103" s="25"/>
      <c r="D103" s="26"/>
      <c r="E103" s="4" t="s">
        <v>27</v>
      </c>
      <c r="H103" s="27"/>
      <c r="I103" s="7">
        <f t="shared" ref="I103:R112" si="58">SUMIFS(I$13:I$49,$B$13:$B$49,$E103)</f>
        <v>0</v>
      </c>
      <c r="J103" s="7">
        <f t="shared" si="58"/>
        <v>0</v>
      </c>
      <c r="K103" s="7">
        <f t="shared" si="58"/>
        <v>0</v>
      </c>
      <c r="L103" s="7">
        <f t="shared" si="58"/>
        <v>0</v>
      </c>
      <c r="M103" s="7">
        <f t="shared" si="58"/>
        <v>0</v>
      </c>
      <c r="N103" s="7">
        <f t="shared" si="58"/>
        <v>0</v>
      </c>
      <c r="O103" s="7">
        <f t="shared" si="58"/>
        <v>0</v>
      </c>
      <c r="P103" s="7">
        <f t="shared" si="58"/>
        <v>0</v>
      </c>
      <c r="Q103" s="7">
        <f t="shared" si="58"/>
        <v>0</v>
      </c>
      <c r="R103" s="7">
        <f t="shared" si="58"/>
        <v>0</v>
      </c>
      <c r="T103" s="7"/>
    </row>
    <row r="104" spans="2:20" ht="18" hidden="1" customHeight="1" x14ac:dyDescent="0.2">
      <c r="E104" s="10" t="s">
        <v>28</v>
      </c>
      <c r="I104" s="7">
        <f t="shared" si="58"/>
        <v>0</v>
      </c>
      <c r="J104" s="7">
        <f t="shared" si="58"/>
        <v>0</v>
      </c>
      <c r="K104" s="7">
        <f t="shared" si="58"/>
        <v>0</v>
      </c>
      <c r="L104" s="7">
        <f t="shared" si="58"/>
        <v>0</v>
      </c>
      <c r="M104" s="7">
        <f t="shared" si="58"/>
        <v>0</v>
      </c>
      <c r="N104" s="7">
        <f t="shared" si="58"/>
        <v>0</v>
      </c>
      <c r="O104" s="7">
        <f t="shared" si="58"/>
        <v>0</v>
      </c>
      <c r="P104" s="7">
        <f t="shared" si="58"/>
        <v>0</v>
      </c>
      <c r="Q104" s="7">
        <f t="shared" si="58"/>
        <v>0</v>
      </c>
      <c r="R104" s="7">
        <f t="shared" si="58"/>
        <v>0</v>
      </c>
    </row>
    <row r="105" spans="2:20" ht="18" hidden="1" customHeight="1" x14ac:dyDescent="0.2">
      <c r="E105" s="10" t="s">
        <v>15</v>
      </c>
      <c r="I105" s="7">
        <f t="shared" si="58"/>
        <v>0</v>
      </c>
      <c r="J105" s="7">
        <f t="shared" si="58"/>
        <v>0</v>
      </c>
      <c r="K105" s="7">
        <f t="shared" si="58"/>
        <v>0</v>
      </c>
      <c r="L105" s="7">
        <f t="shared" si="58"/>
        <v>0</v>
      </c>
      <c r="M105" s="7">
        <f t="shared" si="58"/>
        <v>0</v>
      </c>
      <c r="N105" s="7">
        <f t="shared" si="58"/>
        <v>0</v>
      </c>
      <c r="O105" s="7">
        <f t="shared" si="58"/>
        <v>0</v>
      </c>
      <c r="P105" s="7">
        <f t="shared" si="58"/>
        <v>0</v>
      </c>
      <c r="Q105" s="7">
        <f t="shared" si="58"/>
        <v>0</v>
      </c>
      <c r="R105" s="7">
        <f t="shared" si="58"/>
        <v>0</v>
      </c>
    </row>
    <row r="106" spans="2:20" ht="18" hidden="1" customHeight="1" x14ac:dyDescent="0.2">
      <c r="E106" s="10" t="s">
        <v>16</v>
      </c>
      <c r="I106" s="7">
        <f t="shared" si="58"/>
        <v>0</v>
      </c>
      <c r="J106" s="7">
        <f t="shared" si="58"/>
        <v>0</v>
      </c>
      <c r="K106" s="7">
        <f t="shared" si="58"/>
        <v>0</v>
      </c>
      <c r="L106" s="7">
        <f t="shared" si="58"/>
        <v>0</v>
      </c>
      <c r="M106" s="7">
        <f t="shared" si="58"/>
        <v>0</v>
      </c>
      <c r="N106" s="7">
        <f t="shared" si="58"/>
        <v>0</v>
      </c>
      <c r="O106" s="7">
        <f t="shared" si="58"/>
        <v>0</v>
      </c>
      <c r="P106" s="7">
        <f t="shared" si="58"/>
        <v>0</v>
      </c>
      <c r="Q106" s="7">
        <f t="shared" si="58"/>
        <v>0</v>
      </c>
      <c r="R106" s="7">
        <f t="shared" si="58"/>
        <v>0</v>
      </c>
    </row>
    <row r="107" spans="2:20" ht="18" hidden="1" customHeight="1" x14ac:dyDescent="0.2">
      <c r="E107" s="10" t="s">
        <v>17</v>
      </c>
      <c r="I107" s="7">
        <f t="shared" si="58"/>
        <v>0</v>
      </c>
      <c r="J107" s="7">
        <f t="shared" si="58"/>
        <v>0</v>
      </c>
      <c r="K107" s="7">
        <f t="shared" si="58"/>
        <v>0</v>
      </c>
      <c r="L107" s="7">
        <f t="shared" si="58"/>
        <v>0</v>
      </c>
      <c r="M107" s="7">
        <f t="shared" si="58"/>
        <v>0</v>
      </c>
      <c r="N107" s="7">
        <f t="shared" si="58"/>
        <v>0</v>
      </c>
      <c r="O107" s="7">
        <f t="shared" si="58"/>
        <v>0</v>
      </c>
      <c r="P107" s="7">
        <f t="shared" si="58"/>
        <v>0</v>
      </c>
      <c r="Q107" s="7">
        <f t="shared" si="58"/>
        <v>0</v>
      </c>
      <c r="R107" s="7">
        <f t="shared" si="58"/>
        <v>0</v>
      </c>
    </row>
    <row r="108" spans="2:20" ht="18" hidden="1" customHeight="1" x14ac:dyDescent="0.2">
      <c r="E108" s="10" t="s">
        <v>18</v>
      </c>
      <c r="I108" s="7">
        <f t="shared" si="58"/>
        <v>0</v>
      </c>
      <c r="J108" s="7">
        <f t="shared" si="58"/>
        <v>0</v>
      </c>
      <c r="K108" s="7">
        <f t="shared" si="58"/>
        <v>0</v>
      </c>
      <c r="L108" s="7">
        <f t="shared" si="58"/>
        <v>0</v>
      </c>
      <c r="M108" s="7">
        <f t="shared" si="58"/>
        <v>0</v>
      </c>
      <c r="N108" s="7">
        <f t="shared" si="58"/>
        <v>0</v>
      </c>
      <c r="O108" s="7">
        <f t="shared" si="58"/>
        <v>0</v>
      </c>
      <c r="P108" s="7">
        <f t="shared" si="58"/>
        <v>0</v>
      </c>
      <c r="Q108" s="7">
        <f t="shared" si="58"/>
        <v>0</v>
      </c>
      <c r="R108" s="7">
        <f t="shared" si="58"/>
        <v>0</v>
      </c>
    </row>
    <row r="109" spans="2:20" ht="18" hidden="1" customHeight="1" x14ac:dyDescent="0.2">
      <c r="E109" s="10" t="s">
        <v>30</v>
      </c>
      <c r="I109" s="7">
        <f t="shared" si="58"/>
        <v>0</v>
      </c>
      <c r="J109" s="7">
        <f t="shared" si="58"/>
        <v>0</v>
      </c>
      <c r="K109" s="7">
        <f t="shared" si="58"/>
        <v>0</v>
      </c>
      <c r="L109" s="7">
        <f t="shared" si="58"/>
        <v>0</v>
      </c>
      <c r="M109" s="7">
        <f t="shared" si="58"/>
        <v>0</v>
      </c>
      <c r="N109" s="7">
        <f t="shared" si="58"/>
        <v>0</v>
      </c>
      <c r="O109" s="7">
        <f t="shared" si="58"/>
        <v>0</v>
      </c>
      <c r="P109" s="7">
        <f t="shared" si="58"/>
        <v>0</v>
      </c>
      <c r="Q109" s="7">
        <f t="shared" si="58"/>
        <v>0</v>
      </c>
      <c r="R109" s="7">
        <f t="shared" si="58"/>
        <v>0</v>
      </c>
    </row>
    <row r="110" spans="2:20" ht="18" hidden="1" customHeight="1" x14ac:dyDescent="0.2">
      <c r="E110" s="10" t="s">
        <v>19</v>
      </c>
      <c r="I110" s="7">
        <f t="shared" si="58"/>
        <v>0</v>
      </c>
      <c r="J110" s="7">
        <f t="shared" si="58"/>
        <v>0</v>
      </c>
      <c r="K110" s="7">
        <f t="shared" si="58"/>
        <v>0</v>
      </c>
      <c r="L110" s="7">
        <f t="shared" si="58"/>
        <v>0</v>
      </c>
      <c r="M110" s="7">
        <f t="shared" si="58"/>
        <v>0</v>
      </c>
      <c r="N110" s="7">
        <f t="shared" si="58"/>
        <v>0</v>
      </c>
      <c r="O110" s="7">
        <f t="shared" si="58"/>
        <v>0</v>
      </c>
      <c r="P110" s="7">
        <f t="shared" si="58"/>
        <v>0</v>
      </c>
      <c r="Q110" s="7">
        <f t="shared" si="58"/>
        <v>0</v>
      </c>
      <c r="R110" s="7">
        <f t="shared" si="58"/>
        <v>0</v>
      </c>
    </row>
    <row r="111" spans="2:20" ht="18" hidden="1" customHeight="1" x14ac:dyDescent="0.2">
      <c r="E111" s="10" t="s">
        <v>20</v>
      </c>
      <c r="I111" s="7">
        <f t="shared" si="58"/>
        <v>0</v>
      </c>
      <c r="J111" s="7">
        <f t="shared" si="58"/>
        <v>0</v>
      </c>
      <c r="K111" s="7">
        <f t="shared" si="58"/>
        <v>0</v>
      </c>
      <c r="L111" s="7">
        <f t="shared" si="58"/>
        <v>0</v>
      </c>
      <c r="M111" s="7">
        <f t="shared" si="58"/>
        <v>0</v>
      </c>
      <c r="N111" s="7">
        <f t="shared" si="58"/>
        <v>0</v>
      </c>
      <c r="O111" s="7">
        <f t="shared" si="58"/>
        <v>0</v>
      </c>
      <c r="P111" s="7">
        <f t="shared" si="58"/>
        <v>0</v>
      </c>
      <c r="Q111" s="7">
        <f t="shared" si="58"/>
        <v>0</v>
      </c>
      <c r="R111" s="7">
        <f t="shared" si="58"/>
        <v>0</v>
      </c>
    </row>
    <row r="112" spans="2:20" ht="18" hidden="1" customHeight="1" x14ac:dyDescent="0.2">
      <c r="E112" s="10" t="s">
        <v>21</v>
      </c>
      <c r="I112" s="7">
        <f t="shared" si="58"/>
        <v>0</v>
      </c>
      <c r="J112" s="7">
        <f t="shared" si="58"/>
        <v>0</v>
      </c>
      <c r="K112" s="7">
        <f t="shared" si="58"/>
        <v>0</v>
      </c>
      <c r="L112" s="7">
        <f t="shared" si="58"/>
        <v>0</v>
      </c>
      <c r="M112" s="7">
        <f t="shared" si="58"/>
        <v>0</v>
      </c>
      <c r="N112" s="7">
        <f t="shared" si="58"/>
        <v>0</v>
      </c>
      <c r="O112" s="7">
        <f t="shared" si="58"/>
        <v>0</v>
      </c>
      <c r="P112" s="7">
        <f t="shared" si="58"/>
        <v>0</v>
      </c>
      <c r="Q112" s="7">
        <f t="shared" si="58"/>
        <v>0</v>
      </c>
      <c r="R112" s="7">
        <f t="shared" si="58"/>
        <v>0</v>
      </c>
    </row>
    <row r="113" spans="4:22" ht="18" hidden="1" customHeight="1" x14ac:dyDescent="0.2">
      <c r="E113" s="10" t="s">
        <v>22</v>
      </c>
      <c r="I113" s="7">
        <f t="shared" ref="I113:R118" si="59">SUMIFS(I$13:I$49,$B$13:$B$49,$E113)</f>
        <v>0</v>
      </c>
      <c r="J113" s="7">
        <f t="shared" si="59"/>
        <v>0</v>
      </c>
      <c r="K113" s="7">
        <f t="shared" si="59"/>
        <v>0</v>
      </c>
      <c r="L113" s="7">
        <f t="shared" si="59"/>
        <v>0</v>
      </c>
      <c r="M113" s="7">
        <f t="shared" si="59"/>
        <v>0</v>
      </c>
      <c r="N113" s="7">
        <f t="shared" si="59"/>
        <v>0</v>
      </c>
      <c r="O113" s="7">
        <f t="shared" si="59"/>
        <v>0</v>
      </c>
      <c r="P113" s="7">
        <f t="shared" si="59"/>
        <v>0</v>
      </c>
      <c r="Q113" s="7">
        <f t="shared" si="59"/>
        <v>0</v>
      </c>
      <c r="R113" s="7">
        <f t="shared" si="59"/>
        <v>0</v>
      </c>
    </row>
    <row r="114" spans="4:22" ht="18" hidden="1" customHeight="1" x14ac:dyDescent="0.2">
      <c r="E114" s="10" t="s">
        <v>23</v>
      </c>
      <c r="I114" s="7">
        <f t="shared" si="59"/>
        <v>0</v>
      </c>
      <c r="J114" s="7">
        <f t="shared" si="59"/>
        <v>0</v>
      </c>
      <c r="K114" s="7">
        <f t="shared" si="59"/>
        <v>0</v>
      </c>
      <c r="L114" s="7">
        <f t="shared" si="59"/>
        <v>0</v>
      </c>
      <c r="M114" s="7">
        <f t="shared" si="59"/>
        <v>0</v>
      </c>
      <c r="N114" s="7">
        <f t="shared" si="59"/>
        <v>0</v>
      </c>
      <c r="O114" s="7">
        <f t="shared" si="59"/>
        <v>0</v>
      </c>
      <c r="P114" s="7">
        <f t="shared" si="59"/>
        <v>0</v>
      </c>
      <c r="Q114" s="7">
        <f t="shared" si="59"/>
        <v>0</v>
      </c>
      <c r="R114" s="7">
        <f t="shared" si="59"/>
        <v>0</v>
      </c>
    </row>
    <row r="115" spans="4:22" ht="18" hidden="1" customHeight="1" x14ac:dyDescent="0.2">
      <c r="E115" s="10" t="s">
        <v>24</v>
      </c>
      <c r="I115" s="7">
        <f t="shared" si="59"/>
        <v>0</v>
      </c>
      <c r="J115" s="7">
        <f t="shared" si="59"/>
        <v>0</v>
      </c>
      <c r="K115" s="7">
        <f t="shared" si="59"/>
        <v>0</v>
      </c>
      <c r="L115" s="7">
        <f t="shared" si="59"/>
        <v>0</v>
      </c>
      <c r="M115" s="7">
        <f t="shared" si="59"/>
        <v>0</v>
      </c>
      <c r="N115" s="7">
        <f t="shared" si="59"/>
        <v>0</v>
      </c>
      <c r="O115" s="7">
        <f t="shared" si="59"/>
        <v>0</v>
      </c>
      <c r="P115" s="7">
        <f t="shared" si="59"/>
        <v>0</v>
      </c>
      <c r="Q115" s="7">
        <f t="shared" si="59"/>
        <v>0</v>
      </c>
      <c r="R115" s="7">
        <f t="shared" si="59"/>
        <v>0</v>
      </c>
      <c r="S115" s="24"/>
      <c r="U115" s="24"/>
      <c r="V115" s="24"/>
    </row>
    <row r="116" spans="4:22" ht="18" hidden="1" customHeight="1" x14ac:dyDescent="0.2">
      <c r="E116" s="10" t="s">
        <v>25</v>
      </c>
      <c r="I116" s="7">
        <f t="shared" si="59"/>
        <v>0</v>
      </c>
      <c r="J116" s="7">
        <f t="shared" si="59"/>
        <v>0</v>
      </c>
      <c r="K116" s="7">
        <f t="shared" si="59"/>
        <v>0</v>
      </c>
      <c r="L116" s="7">
        <f t="shared" si="59"/>
        <v>0</v>
      </c>
      <c r="M116" s="7">
        <f t="shared" si="59"/>
        <v>0</v>
      </c>
      <c r="N116" s="7">
        <f t="shared" si="59"/>
        <v>0</v>
      </c>
      <c r="O116" s="7">
        <f t="shared" si="59"/>
        <v>0</v>
      </c>
      <c r="P116" s="7">
        <f t="shared" si="59"/>
        <v>0</v>
      </c>
      <c r="Q116" s="7">
        <f t="shared" si="59"/>
        <v>0</v>
      </c>
      <c r="R116" s="7">
        <f t="shared" si="59"/>
        <v>0</v>
      </c>
      <c r="S116" s="24"/>
      <c r="V116" s="24"/>
    </row>
    <row r="117" spans="4:22" ht="18" hidden="1" customHeight="1" x14ac:dyDescent="0.2">
      <c r="E117" s="10" t="s">
        <v>26</v>
      </c>
      <c r="I117" s="7">
        <f t="shared" si="59"/>
        <v>0</v>
      </c>
      <c r="J117" s="7">
        <f t="shared" si="59"/>
        <v>0</v>
      </c>
      <c r="K117" s="7">
        <f t="shared" si="59"/>
        <v>0</v>
      </c>
      <c r="L117" s="7">
        <f t="shared" si="59"/>
        <v>0</v>
      </c>
      <c r="M117" s="7">
        <f t="shared" si="59"/>
        <v>0</v>
      </c>
      <c r="N117" s="7">
        <f t="shared" si="59"/>
        <v>0</v>
      </c>
      <c r="O117" s="7">
        <f t="shared" si="59"/>
        <v>0</v>
      </c>
      <c r="P117" s="7">
        <f t="shared" si="59"/>
        <v>0</v>
      </c>
      <c r="Q117" s="7">
        <f t="shared" si="59"/>
        <v>0</v>
      </c>
      <c r="R117" s="7">
        <f t="shared" si="59"/>
        <v>0</v>
      </c>
    </row>
    <row r="118" spans="4:22" ht="18" hidden="1" customHeight="1" x14ac:dyDescent="0.2">
      <c r="E118" s="10" t="s">
        <v>29</v>
      </c>
      <c r="I118" s="7">
        <f t="shared" si="59"/>
        <v>0</v>
      </c>
      <c r="J118" s="7">
        <f t="shared" si="59"/>
        <v>0</v>
      </c>
      <c r="K118" s="7">
        <f t="shared" si="59"/>
        <v>0</v>
      </c>
      <c r="L118" s="7">
        <f t="shared" si="59"/>
        <v>0</v>
      </c>
      <c r="M118" s="7">
        <f t="shared" si="59"/>
        <v>0</v>
      </c>
      <c r="N118" s="7">
        <f t="shared" si="59"/>
        <v>0</v>
      </c>
      <c r="O118" s="7">
        <f t="shared" si="59"/>
        <v>0</v>
      </c>
      <c r="P118" s="7">
        <f t="shared" si="59"/>
        <v>0</v>
      </c>
      <c r="Q118" s="7">
        <f t="shared" si="59"/>
        <v>0</v>
      </c>
      <c r="R118" s="7">
        <f t="shared" si="59"/>
        <v>0</v>
      </c>
    </row>
    <row r="119" spans="4:22" s="16" customFormat="1" ht="18" hidden="1" customHeight="1" x14ac:dyDescent="0.25">
      <c r="D119" s="36"/>
      <c r="E119" s="5" t="s">
        <v>47</v>
      </c>
      <c r="H119" s="37"/>
      <c r="I119" s="6">
        <f>SUM(I120:I135)</f>
        <v>0</v>
      </c>
      <c r="J119" s="6">
        <f t="shared" ref="J119:R119" si="60">SUM(J120:J135)</f>
        <v>0</v>
      </c>
      <c r="K119" s="6">
        <f t="shared" si="60"/>
        <v>0</v>
      </c>
      <c r="L119" s="6">
        <f t="shared" si="60"/>
        <v>0</v>
      </c>
      <c r="M119" s="6">
        <f t="shared" si="60"/>
        <v>0</v>
      </c>
      <c r="N119" s="6">
        <f t="shared" si="60"/>
        <v>0</v>
      </c>
      <c r="O119" s="6">
        <f t="shared" si="60"/>
        <v>0</v>
      </c>
      <c r="P119" s="6">
        <f t="shared" si="60"/>
        <v>0</v>
      </c>
      <c r="Q119" s="6">
        <f t="shared" si="60"/>
        <v>0</v>
      </c>
      <c r="R119" s="6">
        <f t="shared" si="60"/>
        <v>0</v>
      </c>
      <c r="T119" s="17"/>
    </row>
    <row r="120" spans="4:22" ht="18" hidden="1" customHeight="1" x14ac:dyDescent="0.2">
      <c r="E120" s="4" t="s">
        <v>27</v>
      </c>
      <c r="I120" s="8">
        <f t="shared" ref="I120:R129" si="61">SUMIFS(I$50:I$74,$B$50:$B$74,$E120)</f>
        <v>0</v>
      </c>
      <c r="J120" s="8">
        <f t="shared" si="61"/>
        <v>0</v>
      </c>
      <c r="K120" s="8">
        <f t="shared" si="61"/>
        <v>0</v>
      </c>
      <c r="L120" s="8">
        <f t="shared" si="61"/>
        <v>0</v>
      </c>
      <c r="M120" s="9">
        <f t="shared" si="61"/>
        <v>0</v>
      </c>
      <c r="N120" s="8">
        <f t="shared" si="61"/>
        <v>0</v>
      </c>
      <c r="O120" s="8">
        <f t="shared" si="61"/>
        <v>0</v>
      </c>
      <c r="P120" s="8">
        <f t="shared" si="61"/>
        <v>0</v>
      </c>
      <c r="Q120" s="8">
        <f t="shared" si="61"/>
        <v>0</v>
      </c>
      <c r="R120" s="8">
        <f t="shared" si="61"/>
        <v>0</v>
      </c>
    </row>
    <row r="121" spans="4:22" ht="18" hidden="1" customHeight="1" x14ac:dyDescent="0.2">
      <c r="E121" s="10" t="s">
        <v>28</v>
      </c>
      <c r="I121" s="8">
        <f t="shared" si="61"/>
        <v>0</v>
      </c>
      <c r="J121" s="8">
        <f t="shared" si="61"/>
        <v>0</v>
      </c>
      <c r="K121" s="8">
        <f t="shared" si="61"/>
        <v>0</v>
      </c>
      <c r="L121" s="8">
        <f t="shared" si="61"/>
        <v>0</v>
      </c>
      <c r="M121" s="8">
        <f t="shared" si="61"/>
        <v>0</v>
      </c>
      <c r="N121" s="8">
        <f t="shared" si="61"/>
        <v>0</v>
      </c>
      <c r="O121" s="8">
        <f t="shared" si="61"/>
        <v>0</v>
      </c>
      <c r="P121" s="8">
        <f t="shared" si="61"/>
        <v>0</v>
      </c>
      <c r="Q121" s="8">
        <f t="shared" si="61"/>
        <v>0</v>
      </c>
      <c r="R121" s="8">
        <f t="shared" si="61"/>
        <v>0</v>
      </c>
    </row>
    <row r="122" spans="4:22" ht="18" hidden="1" customHeight="1" x14ac:dyDescent="0.2">
      <c r="E122" s="10" t="s">
        <v>15</v>
      </c>
      <c r="I122" s="8">
        <f t="shared" si="61"/>
        <v>0</v>
      </c>
      <c r="J122" s="8">
        <f t="shared" si="61"/>
        <v>0</v>
      </c>
      <c r="K122" s="8">
        <f t="shared" si="61"/>
        <v>0</v>
      </c>
      <c r="L122" s="8">
        <f t="shared" si="61"/>
        <v>0</v>
      </c>
      <c r="M122" s="8">
        <f t="shared" si="61"/>
        <v>0</v>
      </c>
      <c r="N122" s="8">
        <f t="shared" si="61"/>
        <v>0</v>
      </c>
      <c r="O122" s="8">
        <f t="shared" si="61"/>
        <v>0</v>
      </c>
      <c r="P122" s="8">
        <f t="shared" si="61"/>
        <v>0</v>
      </c>
      <c r="Q122" s="8">
        <f t="shared" si="61"/>
        <v>0</v>
      </c>
      <c r="R122" s="8">
        <f t="shared" si="61"/>
        <v>0</v>
      </c>
    </row>
    <row r="123" spans="4:22" ht="18" hidden="1" customHeight="1" x14ac:dyDescent="0.2">
      <c r="E123" s="10" t="s">
        <v>16</v>
      </c>
      <c r="I123" s="8">
        <f t="shared" si="61"/>
        <v>0</v>
      </c>
      <c r="J123" s="8">
        <f t="shared" si="61"/>
        <v>0</v>
      </c>
      <c r="K123" s="8">
        <f t="shared" si="61"/>
        <v>0</v>
      </c>
      <c r="L123" s="8">
        <f t="shared" si="61"/>
        <v>0</v>
      </c>
      <c r="M123" s="8">
        <f t="shared" si="61"/>
        <v>0</v>
      </c>
      <c r="N123" s="8">
        <f t="shared" si="61"/>
        <v>0</v>
      </c>
      <c r="O123" s="8">
        <f t="shared" si="61"/>
        <v>0</v>
      </c>
      <c r="P123" s="8">
        <f t="shared" si="61"/>
        <v>0</v>
      </c>
      <c r="Q123" s="8">
        <f t="shared" si="61"/>
        <v>0</v>
      </c>
      <c r="R123" s="8">
        <f t="shared" si="61"/>
        <v>0</v>
      </c>
    </row>
    <row r="124" spans="4:22" ht="18" hidden="1" customHeight="1" x14ac:dyDescent="0.2">
      <c r="E124" s="10" t="s">
        <v>17</v>
      </c>
      <c r="I124" s="8">
        <f t="shared" si="61"/>
        <v>0</v>
      </c>
      <c r="J124" s="8">
        <f t="shared" si="61"/>
        <v>0</v>
      </c>
      <c r="K124" s="8">
        <f t="shared" si="61"/>
        <v>0</v>
      </c>
      <c r="L124" s="8">
        <f t="shared" si="61"/>
        <v>0</v>
      </c>
      <c r="M124" s="8">
        <f t="shared" si="61"/>
        <v>0</v>
      </c>
      <c r="N124" s="8">
        <f t="shared" si="61"/>
        <v>0</v>
      </c>
      <c r="O124" s="8">
        <f t="shared" si="61"/>
        <v>0</v>
      </c>
      <c r="P124" s="8">
        <f t="shared" si="61"/>
        <v>0</v>
      </c>
      <c r="Q124" s="8">
        <f t="shared" si="61"/>
        <v>0</v>
      </c>
      <c r="R124" s="8">
        <f t="shared" si="61"/>
        <v>0</v>
      </c>
    </row>
    <row r="125" spans="4:22" ht="18" hidden="1" customHeight="1" x14ac:dyDescent="0.2">
      <c r="E125" s="10" t="s">
        <v>18</v>
      </c>
      <c r="I125" s="8">
        <f t="shared" si="61"/>
        <v>0</v>
      </c>
      <c r="J125" s="8">
        <f t="shared" si="61"/>
        <v>0</v>
      </c>
      <c r="K125" s="8">
        <f t="shared" si="61"/>
        <v>0</v>
      </c>
      <c r="L125" s="8">
        <f t="shared" si="61"/>
        <v>0</v>
      </c>
      <c r="M125" s="8">
        <f t="shared" si="61"/>
        <v>0</v>
      </c>
      <c r="N125" s="8">
        <f t="shared" si="61"/>
        <v>0</v>
      </c>
      <c r="O125" s="8">
        <f t="shared" si="61"/>
        <v>0</v>
      </c>
      <c r="P125" s="8">
        <f t="shared" si="61"/>
        <v>0</v>
      </c>
      <c r="Q125" s="8">
        <f t="shared" si="61"/>
        <v>0</v>
      </c>
      <c r="R125" s="8">
        <f t="shared" si="61"/>
        <v>0</v>
      </c>
    </row>
    <row r="126" spans="4:22" ht="18" hidden="1" customHeight="1" x14ac:dyDescent="0.2">
      <c r="E126" s="10" t="s">
        <v>30</v>
      </c>
      <c r="I126" s="8">
        <f t="shared" si="61"/>
        <v>0</v>
      </c>
      <c r="J126" s="8">
        <f t="shared" si="61"/>
        <v>0</v>
      </c>
      <c r="K126" s="8">
        <f t="shared" si="61"/>
        <v>0</v>
      </c>
      <c r="L126" s="8">
        <f t="shared" si="61"/>
        <v>0</v>
      </c>
      <c r="M126" s="8">
        <f t="shared" si="61"/>
        <v>0</v>
      </c>
      <c r="N126" s="8">
        <f t="shared" si="61"/>
        <v>0</v>
      </c>
      <c r="O126" s="8">
        <f t="shared" si="61"/>
        <v>0</v>
      </c>
      <c r="P126" s="8">
        <f t="shared" si="61"/>
        <v>0</v>
      </c>
      <c r="Q126" s="8">
        <f t="shared" si="61"/>
        <v>0</v>
      </c>
      <c r="R126" s="8">
        <f t="shared" si="61"/>
        <v>0</v>
      </c>
    </row>
    <row r="127" spans="4:22" ht="18" hidden="1" customHeight="1" x14ac:dyDescent="0.2">
      <c r="E127" s="10" t="s">
        <v>19</v>
      </c>
      <c r="I127" s="8">
        <f t="shared" si="61"/>
        <v>0</v>
      </c>
      <c r="J127" s="8">
        <f t="shared" si="61"/>
        <v>0</v>
      </c>
      <c r="K127" s="8">
        <f t="shared" si="61"/>
        <v>0</v>
      </c>
      <c r="L127" s="8">
        <f t="shared" si="61"/>
        <v>0</v>
      </c>
      <c r="M127" s="8">
        <f t="shared" si="61"/>
        <v>0</v>
      </c>
      <c r="N127" s="8">
        <f t="shared" si="61"/>
        <v>0</v>
      </c>
      <c r="O127" s="8">
        <f t="shared" si="61"/>
        <v>0</v>
      </c>
      <c r="P127" s="8">
        <f t="shared" si="61"/>
        <v>0</v>
      </c>
      <c r="Q127" s="8">
        <f t="shared" si="61"/>
        <v>0</v>
      </c>
      <c r="R127" s="8">
        <f t="shared" si="61"/>
        <v>0</v>
      </c>
    </row>
    <row r="128" spans="4:22" ht="18" hidden="1" customHeight="1" x14ac:dyDescent="0.2">
      <c r="E128" s="10" t="s">
        <v>20</v>
      </c>
      <c r="I128" s="8">
        <f t="shared" si="61"/>
        <v>0</v>
      </c>
      <c r="J128" s="8">
        <f t="shared" si="61"/>
        <v>0</v>
      </c>
      <c r="K128" s="8">
        <f t="shared" si="61"/>
        <v>0</v>
      </c>
      <c r="L128" s="8">
        <f t="shared" si="61"/>
        <v>0</v>
      </c>
      <c r="M128" s="8">
        <f t="shared" si="61"/>
        <v>0</v>
      </c>
      <c r="N128" s="8">
        <f t="shared" si="61"/>
        <v>0</v>
      </c>
      <c r="O128" s="8">
        <f t="shared" si="61"/>
        <v>0</v>
      </c>
      <c r="P128" s="8">
        <f t="shared" si="61"/>
        <v>0</v>
      </c>
      <c r="Q128" s="8">
        <f t="shared" si="61"/>
        <v>0</v>
      </c>
      <c r="R128" s="8">
        <f t="shared" si="61"/>
        <v>0</v>
      </c>
    </row>
    <row r="129" spans="4:20" ht="18" hidden="1" customHeight="1" x14ac:dyDescent="0.2">
      <c r="E129" s="10" t="s">
        <v>21</v>
      </c>
      <c r="I129" s="8">
        <f t="shared" si="61"/>
        <v>0</v>
      </c>
      <c r="J129" s="8">
        <f t="shared" si="61"/>
        <v>0</v>
      </c>
      <c r="K129" s="8">
        <f t="shared" si="61"/>
        <v>0</v>
      </c>
      <c r="L129" s="8">
        <f t="shared" si="61"/>
        <v>0</v>
      </c>
      <c r="M129" s="8">
        <f t="shared" si="61"/>
        <v>0</v>
      </c>
      <c r="N129" s="8">
        <f t="shared" si="61"/>
        <v>0</v>
      </c>
      <c r="O129" s="8">
        <f t="shared" si="61"/>
        <v>0</v>
      </c>
      <c r="P129" s="8">
        <f t="shared" si="61"/>
        <v>0</v>
      </c>
      <c r="Q129" s="8">
        <f t="shared" si="61"/>
        <v>0</v>
      </c>
      <c r="R129" s="8">
        <f t="shared" si="61"/>
        <v>0</v>
      </c>
    </row>
    <row r="130" spans="4:20" ht="18" hidden="1" customHeight="1" x14ac:dyDescent="0.2">
      <c r="E130" s="10" t="s">
        <v>22</v>
      </c>
      <c r="I130" s="8">
        <f t="shared" ref="I130:R135" si="62">SUMIFS(I$50:I$74,$B$50:$B$74,$E130)</f>
        <v>0</v>
      </c>
      <c r="J130" s="8">
        <f t="shared" si="62"/>
        <v>0</v>
      </c>
      <c r="K130" s="8">
        <f t="shared" si="62"/>
        <v>0</v>
      </c>
      <c r="L130" s="8">
        <f t="shared" si="62"/>
        <v>0</v>
      </c>
      <c r="M130" s="8">
        <f t="shared" si="62"/>
        <v>0</v>
      </c>
      <c r="N130" s="8">
        <f t="shared" si="62"/>
        <v>0</v>
      </c>
      <c r="O130" s="8">
        <f t="shared" si="62"/>
        <v>0</v>
      </c>
      <c r="P130" s="8">
        <f t="shared" si="62"/>
        <v>0</v>
      </c>
      <c r="Q130" s="8">
        <f t="shared" si="62"/>
        <v>0</v>
      </c>
      <c r="R130" s="8">
        <f t="shared" si="62"/>
        <v>0</v>
      </c>
    </row>
    <row r="131" spans="4:20" ht="18" hidden="1" customHeight="1" x14ac:dyDescent="0.2">
      <c r="E131" s="10" t="s">
        <v>23</v>
      </c>
      <c r="I131" s="8">
        <f t="shared" si="62"/>
        <v>0</v>
      </c>
      <c r="J131" s="8">
        <f t="shared" si="62"/>
        <v>0</v>
      </c>
      <c r="K131" s="8">
        <f t="shared" si="62"/>
        <v>0</v>
      </c>
      <c r="L131" s="8">
        <f t="shared" si="62"/>
        <v>0</v>
      </c>
      <c r="M131" s="8">
        <f t="shared" si="62"/>
        <v>0</v>
      </c>
      <c r="N131" s="8">
        <f t="shared" si="62"/>
        <v>0</v>
      </c>
      <c r="O131" s="8">
        <f t="shared" si="62"/>
        <v>0</v>
      </c>
      <c r="P131" s="8">
        <f t="shared" si="62"/>
        <v>0</v>
      </c>
      <c r="Q131" s="8">
        <f t="shared" si="62"/>
        <v>0</v>
      </c>
      <c r="R131" s="8">
        <f t="shared" si="62"/>
        <v>0</v>
      </c>
    </row>
    <row r="132" spans="4:20" ht="18" hidden="1" customHeight="1" x14ac:dyDescent="0.2">
      <c r="E132" s="10" t="s">
        <v>24</v>
      </c>
      <c r="I132" s="8">
        <f t="shared" si="62"/>
        <v>0</v>
      </c>
      <c r="J132" s="8">
        <f t="shared" si="62"/>
        <v>0</v>
      </c>
      <c r="K132" s="8">
        <f t="shared" si="62"/>
        <v>0</v>
      </c>
      <c r="L132" s="8">
        <f t="shared" si="62"/>
        <v>0</v>
      </c>
      <c r="M132" s="8">
        <f t="shared" si="62"/>
        <v>0</v>
      </c>
      <c r="N132" s="8">
        <f t="shared" si="62"/>
        <v>0</v>
      </c>
      <c r="O132" s="8">
        <f t="shared" si="62"/>
        <v>0</v>
      </c>
      <c r="P132" s="8">
        <f t="shared" si="62"/>
        <v>0</v>
      </c>
      <c r="Q132" s="8">
        <f t="shared" si="62"/>
        <v>0</v>
      </c>
      <c r="R132" s="8">
        <f t="shared" si="62"/>
        <v>0</v>
      </c>
    </row>
    <row r="133" spans="4:20" ht="18" hidden="1" customHeight="1" x14ac:dyDescent="0.2">
      <c r="E133" s="10" t="s">
        <v>25</v>
      </c>
      <c r="I133" s="8">
        <f t="shared" si="62"/>
        <v>0</v>
      </c>
      <c r="J133" s="8">
        <f t="shared" si="62"/>
        <v>0</v>
      </c>
      <c r="K133" s="8">
        <f t="shared" si="62"/>
        <v>0</v>
      </c>
      <c r="L133" s="8">
        <f t="shared" si="62"/>
        <v>0</v>
      </c>
      <c r="M133" s="9">
        <f t="shared" si="62"/>
        <v>0</v>
      </c>
      <c r="N133" s="8">
        <f t="shared" si="62"/>
        <v>0</v>
      </c>
      <c r="O133" s="8">
        <f t="shared" si="62"/>
        <v>0</v>
      </c>
      <c r="P133" s="8">
        <f t="shared" si="62"/>
        <v>0</v>
      </c>
      <c r="Q133" s="8">
        <f t="shared" si="62"/>
        <v>0</v>
      </c>
      <c r="R133" s="8">
        <f t="shared" si="62"/>
        <v>0</v>
      </c>
    </row>
    <row r="134" spans="4:20" ht="18" hidden="1" customHeight="1" x14ac:dyDescent="0.2">
      <c r="E134" s="10" t="s">
        <v>26</v>
      </c>
      <c r="I134" s="8">
        <f t="shared" si="62"/>
        <v>0</v>
      </c>
      <c r="J134" s="8">
        <f t="shared" si="62"/>
        <v>0</v>
      </c>
      <c r="K134" s="8">
        <f t="shared" si="62"/>
        <v>0</v>
      </c>
      <c r="L134" s="8">
        <f t="shared" si="62"/>
        <v>0</v>
      </c>
      <c r="M134" s="8">
        <f t="shared" si="62"/>
        <v>0</v>
      </c>
      <c r="N134" s="8">
        <f t="shared" si="62"/>
        <v>0</v>
      </c>
      <c r="O134" s="8">
        <f t="shared" si="62"/>
        <v>0</v>
      </c>
      <c r="P134" s="8">
        <f t="shared" si="62"/>
        <v>0</v>
      </c>
      <c r="Q134" s="8">
        <f t="shared" si="62"/>
        <v>0</v>
      </c>
      <c r="R134" s="8">
        <f t="shared" si="62"/>
        <v>0</v>
      </c>
    </row>
    <row r="135" spans="4:20" ht="18" hidden="1" customHeight="1" x14ac:dyDescent="0.2">
      <c r="E135" s="10" t="s">
        <v>29</v>
      </c>
      <c r="I135" s="8">
        <f t="shared" si="62"/>
        <v>0</v>
      </c>
      <c r="J135" s="8">
        <f t="shared" si="62"/>
        <v>0</v>
      </c>
      <c r="K135" s="8">
        <f t="shared" si="62"/>
        <v>0</v>
      </c>
      <c r="L135" s="8">
        <f t="shared" si="62"/>
        <v>0</v>
      </c>
      <c r="M135" s="8">
        <f t="shared" si="62"/>
        <v>0</v>
      </c>
      <c r="N135" s="8">
        <f t="shared" si="62"/>
        <v>0</v>
      </c>
      <c r="O135" s="8">
        <f t="shared" si="62"/>
        <v>0</v>
      </c>
      <c r="P135" s="8">
        <f t="shared" si="62"/>
        <v>0</v>
      </c>
      <c r="Q135" s="8">
        <f t="shared" si="62"/>
        <v>0</v>
      </c>
      <c r="R135" s="8">
        <f t="shared" si="62"/>
        <v>0</v>
      </c>
    </row>
    <row r="136" spans="4:20" s="16" customFormat="1" ht="18" hidden="1" customHeight="1" x14ac:dyDescent="0.25">
      <c r="D136" s="36"/>
      <c r="E136" s="38" t="s">
        <v>6</v>
      </c>
      <c r="H136" s="37"/>
      <c r="I136" s="6">
        <f>SUM(I137:I152)</f>
        <v>0</v>
      </c>
      <c r="J136" s="6">
        <f t="shared" ref="J136:R136" si="63">SUM(J137:J152)</f>
        <v>0</v>
      </c>
      <c r="K136" s="6">
        <f t="shared" si="63"/>
        <v>0</v>
      </c>
      <c r="L136" s="6">
        <f t="shared" si="63"/>
        <v>0</v>
      </c>
      <c r="M136" s="6">
        <f t="shared" si="63"/>
        <v>0</v>
      </c>
      <c r="N136" s="6">
        <f t="shared" si="63"/>
        <v>0</v>
      </c>
      <c r="O136" s="6">
        <f t="shared" si="63"/>
        <v>0</v>
      </c>
      <c r="P136" s="6">
        <f t="shared" si="63"/>
        <v>0</v>
      </c>
      <c r="Q136" s="6">
        <f t="shared" si="63"/>
        <v>0</v>
      </c>
      <c r="R136" s="6">
        <f t="shared" si="63"/>
        <v>0</v>
      </c>
      <c r="T136" s="17"/>
    </row>
    <row r="137" spans="4:20" ht="18" hidden="1" customHeight="1" x14ac:dyDescent="0.2">
      <c r="E137" s="4" t="s">
        <v>27</v>
      </c>
      <c r="I137" s="8">
        <f t="shared" ref="I137:R146" si="64">SUMIFS(I$82:I$86,$B$82:$B$86,$E137)</f>
        <v>0</v>
      </c>
      <c r="J137" s="8">
        <f t="shared" si="64"/>
        <v>0</v>
      </c>
      <c r="K137" s="8">
        <f t="shared" si="64"/>
        <v>0</v>
      </c>
      <c r="L137" s="8">
        <f t="shared" si="64"/>
        <v>0</v>
      </c>
      <c r="M137" s="8">
        <f t="shared" si="64"/>
        <v>0</v>
      </c>
      <c r="N137" s="8">
        <f t="shared" si="64"/>
        <v>0</v>
      </c>
      <c r="O137" s="8">
        <f t="shared" si="64"/>
        <v>0</v>
      </c>
      <c r="P137" s="8">
        <f t="shared" si="64"/>
        <v>0</v>
      </c>
      <c r="Q137" s="8">
        <f t="shared" si="64"/>
        <v>0</v>
      </c>
      <c r="R137" s="8">
        <f t="shared" si="64"/>
        <v>0</v>
      </c>
    </row>
    <row r="138" spans="4:20" ht="18" hidden="1" customHeight="1" x14ac:dyDescent="0.2">
      <c r="E138" s="10" t="s">
        <v>28</v>
      </c>
      <c r="I138" s="8">
        <f t="shared" si="64"/>
        <v>0</v>
      </c>
      <c r="J138" s="8">
        <f t="shared" si="64"/>
        <v>0</v>
      </c>
      <c r="K138" s="8">
        <f t="shared" si="64"/>
        <v>0</v>
      </c>
      <c r="L138" s="8">
        <f t="shared" si="64"/>
        <v>0</v>
      </c>
      <c r="M138" s="8">
        <f t="shared" si="64"/>
        <v>0</v>
      </c>
      <c r="N138" s="8">
        <f t="shared" si="64"/>
        <v>0</v>
      </c>
      <c r="O138" s="8">
        <f t="shared" si="64"/>
        <v>0</v>
      </c>
      <c r="P138" s="8">
        <f t="shared" si="64"/>
        <v>0</v>
      </c>
      <c r="Q138" s="8">
        <f t="shared" si="64"/>
        <v>0</v>
      </c>
      <c r="R138" s="8">
        <f t="shared" si="64"/>
        <v>0</v>
      </c>
    </row>
    <row r="139" spans="4:20" ht="18" hidden="1" customHeight="1" x14ac:dyDescent="0.2">
      <c r="E139" s="10" t="s">
        <v>15</v>
      </c>
      <c r="I139" s="8">
        <f t="shared" si="64"/>
        <v>0</v>
      </c>
      <c r="J139" s="8">
        <f t="shared" si="64"/>
        <v>0</v>
      </c>
      <c r="K139" s="8">
        <f t="shared" si="64"/>
        <v>0</v>
      </c>
      <c r="L139" s="8">
        <f t="shared" si="64"/>
        <v>0</v>
      </c>
      <c r="M139" s="8">
        <f t="shared" si="64"/>
        <v>0</v>
      </c>
      <c r="N139" s="8">
        <f t="shared" si="64"/>
        <v>0</v>
      </c>
      <c r="O139" s="8">
        <f t="shared" si="64"/>
        <v>0</v>
      </c>
      <c r="P139" s="8">
        <f t="shared" si="64"/>
        <v>0</v>
      </c>
      <c r="Q139" s="8">
        <f t="shared" si="64"/>
        <v>0</v>
      </c>
      <c r="R139" s="8">
        <f t="shared" si="64"/>
        <v>0</v>
      </c>
    </row>
    <row r="140" spans="4:20" ht="18" hidden="1" customHeight="1" x14ac:dyDescent="0.2">
      <c r="E140" s="10" t="s">
        <v>16</v>
      </c>
      <c r="I140" s="8">
        <f t="shared" si="64"/>
        <v>0</v>
      </c>
      <c r="J140" s="8">
        <f t="shared" si="64"/>
        <v>0</v>
      </c>
      <c r="K140" s="8">
        <f t="shared" si="64"/>
        <v>0</v>
      </c>
      <c r="L140" s="8">
        <f t="shared" si="64"/>
        <v>0</v>
      </c>
      <c r="M140" s="8">
        <f t="shared" si="64"/>
        <v>0</v>
      </c>
      <c r="N140" s="8">
        <f t="shared" si="64"/>
        <v>0</v>
      </c>
      <c r="O140" s="8">
        <f t="shared" si="64"/>
        <v>0</v>
      </c>
      <c r="P140" s="8">
        <f t="shared" si="64"/>
        <v>0</v>
      </c>
      <c r="Q140" s="8">
        <f t="shared" si="64"/>
        <v>0</v>
      </c>
      <c r="R140" s="8">
        <f t="shared" si="64"/>
        <v>0</v>
      </c>
    </row>
    <row r="141" spans="4:20" ht="18" hidden="1" customHeight="1" x14ac:dyDescent="0.2">
      <c r="E141" s="10" t="s">
        <v>17</v>
      </c>
      <c r="I141" s="8">
        <f t="shared" si="64"/>
        <v>0</v>
      </c>
      <c r="J141" s="8">
        <f t="shared" si="64"/>
        <v>0</v>
      </c>
      <c r="K141" s="8">
        <f t="shared" si="64"/>
        <v>0</v>
      </c>
      <c r="L141" s="8">
        <f t="shared" si="64"/>
        <v>0</v>
      </c>
      <c r="M141" s="8">
        <f t="shared" si="64"/>
        <v>0</v>
      </c>
      <c r="N141" s="8">
        <f t="shared" si="64"/>
        <v>0</v>
      </c>
      <c r="O141" s="8">
        <f t="shared" si="64"/>
        <v>0</v>
      </c>
      <c r="P141" s="8">
        <f t="shared" si="64"/>
        <v>0</v>
      </c>
      <c r="Q141" s="8">
        <f t="shared" si="64"/>
        <v>0</v>
      </c>
      <c r="R141" s="8">
        <f t="shared" si="64"/>
        <v>0</v>
      </c>
    </row>
    <row r="142" spans="4:20" ht="18" hidden="1" customHeight="1" x14ac:dyDescent="0.2">
      <c r="E142" s="10" t="s">
        <v>18</v>
      </c>
      <c r="I142" s="8">
        <f t="shared" si="64"/>
        <v>0</v>
      </c>
      <c r="J142" s="8">
        <f t="shared" si="64"/>
        <v>0</v>
      </c>
      <c r="K142" s="8">
        <f t="shared" si="64"/>
        <v>0</v>
      </c>
      <c r="L142" s="8">
        <f t="shared" si="64"/>
        <v>0</v>
      </c>
      <c r="M142" s="8">
        <f t="shared" si="64"/>
        <v>0</v>
      </c>
      <c r="N142" s="8">
        <f t="shared" si="64"/>
        <v>0</v>
      </c>
      <c r="O142" s="8">
        <f t="shared" si="64"/>
        <v>0</v>
      </c>
      <c r="P142" s="8">
        <f t="shared" si="64"/>
        <v>0</v>
      </c>
      <c r="Q142" s="8">
        <f t="shared" si="64"/>
        <v>0</v>
      </c>
      <c r="R142" s="8">
        <f t="shared" si="64"/>
        <v>0</v>
      </c>
    </row>
    <row r="143" spans="4:20" ht="18" hidden="1" customHeight="1" x14ac:dyDescent="0.2">
      <c r="E143" s="10" t="s">
        <v>30</v>
      </c>
      <c r="I143" s="8">
        <f t="shared" si="64"/>
        <v>0</v>
      </c>
      <c r="J143" s="8">
        <f t="shared" si="64"/>
        <v>0</v>
      </c>
      <c r="K143" s="8">
        <f t="shared" si="64"/>
        <v>0</v>
      </c>
      <c r="L143" s="8">
        <f t="shared" si="64"/>
        <v>0</v>
      </c>
      <c r="M143" s="8">
        <f t="shared" si="64"/>
        <v>0</v>
      </c>
      <c r="N143" s="8">
        <f t="shared" si="64"/>
        <v>0</v>
      </c>
      <c r="O143" s="8">
        <f t="shared" si="64"/>
        <v>0</v>
      </c>
      <c r="P143" s="8">
        <f t="shared" si="64"/>
        <v>0</v>
      </c>
      <c r="Q143" s="8">
        <f t="shared" si="64"/>
        <v>0</v>
      </c>
      <c r="R143" s="8">
        <f t="shared" si="64"/>
        <v>0</v>
      </c>
    </row>
    <row r="144" spans="4:20" ht="18" hidden="1" customHeight="1" x14ac:dyDescent="0.2">
      <c r="E144" s="10" t="s">
        <v>19</v>
      </c>
      <c r="I144" s="8">
        <f t="shared" si="64"/>
        <v>0</v>
      </c>
      <c r="J144" s="8">
        <f t="shared" si="64"/>
        <v>0</v>
      </c>
      <c r="K144" s="8">
        <f t="shared" si="64"/>
        <v>0</v>
      </c>
      <c r="L144" s="8">
        <f t="shared" si="64"/>
        <v>0</v>
      </c>
      <c r="M144" s="8">
        <f t="shared" si="64"/>
        <v>0</v>
      </c>
      <c r="N144" s="8">
        <f t="shared" si="64"/>
        <v>0</v>
      </c>
      <c r="O144" s="8">
        <f t="shared" si="64"/>
        <v>0</v>
      </c>
      <c r="P144" s="8">
        <f t="shared" si="64"/>
        <v>0</v>
      </c>
      <c r="Q144" s="8">
        <f t="shared" si="64"/>
        <v>0</v>
      </c>
      <c r="R144" s="8">
        <f t="shared" si="64"/>
        <v>0</v>
      </c>
    </row>
    <row r="145" spans="4:20" ht="18" hidden="1" customHeight="1" x14ac:dyDescent="0.2">
      <c r="E145" s="10" t="s">
        <v>20</v>
      </c>
      <c r="I145" s="8">
        <f t="shared" si="64"/>
        <v>0</v>
      </c>
      <c r="J145" s="8">
        <f t="shared" si="64"/>
        <v>0</v>
      </c>
      <c r="K145" s="8">
        <f t="shared" si="64"/>
        <v>0</v>
      </c>
      <c r="L145" s="8">
        <f t="shared" si="64"/>
        <v>0</v>
      </c>
      <c r="M145" s="8">
        <f t="shared" si="64"/>
        <v>0</v>
      </c>
      <c r="N145" s="8">
        <f t="shared" si="64"/>
        <v>0</v>
      </c>
      <c r="O145" s="8">
        <f t="shared" si="64"/>
        <v>0</v>
      </c>
      <c r="P145" s="8">
        <f t="shared" si="64"/>
        <v>0</v>
      </c>
      <c r="Q145" s="8">
        <f t="shared" si="64"/>
        <v>0</v>
      </c>
      <c r="R145" s="8">
        <f t="shared" si="64"/>
        <v>0</v>
      </c>
    </row>
    <row r="146" spans="4:20" ht="18" hidden="1" customHeight="1" x14ac:dyDescent="0.2">
      <c r="E146" s="10" t="s">
        <v>21</v>
      </c>
      <c r="I146" s="8">
        <f t="shared" si="64"/>
        <v>0</v>
      </c>
      <c r="J146" s="8">
        <f t="shared" si="64"/>
        <v>0</v>
      </c>
      <c r="K146" s="8">
        <f t="shared" si="64"/>
        <v>0</v>
      </c>
      <c r="L146" s="8">
        <f t="shared" si="64"/>
        <v>0</v>
      </c>
      <c r="M146" s="8">
        <f t="shared" si="64"/>
        <v>0</v>
      </c>
      <c r="N146" s="8">
        <f t="shared" si="64"/>
        <v>0</v>
      </c>
      <c r="O146" s="8">
        <f t="shared" si="64"/>
        <v>0</v>
      </c>
      <c r="P146" s="8">
        <f t="shared" si="64"/>
        <v>0</v>
      </c>
      <c r="Q146" s="8">
        <f t="shared" si="64"/>
        <v>0</v>
      </c>
      <c r="R146" s="8">
        <f t="shared" si="64"/>
        <v>0</v>
      </c>
    </row>
    <row r="147" spans="4:20" ht="18" hidden="1" customHeight="1" x14ac:dyDescent="0.2">
      <c r="E147" s="10" t="s">
        <v>22</v>
      </c>
      <c r="I147" s="8">
        <f t="shared" ref="I147:R152" si="65">SUMIFS(I$82:I$86,$B$82:$B$86,$E147)</f>
        <v>0</v>
      </c>
      <c r="J147" s="8">
        <f t="shared" si="65"/>
        <v>0</v>
      </c>
      <c r="K147" s="8">
        <f t="shared" si="65"/>
        <v>0</v>
      </c>
      <c r="L147" s="8">
        <f t="shared" si="65"/>
        <v>0</v>
      </c>
      <c r="M147" s="8">
        <f t="shared" si="65"/>
        <v>0</v>
      </c>
      <c r="N147" s="8">
        <f t="shared" si="65"/>
        <v>0</v>
      </c>
      <c r="O147" s="8">
        <f t="shared" si="65"/>
        <v>0</v>
      </c>
      <c r="P147" s="8">
        <f t="shared" si="65"/>
        <v>0</v>
      </c>
      <c r="Q147" s="8">
        <f t="shared" si="65"/>
        <v>0</v>
      </c>
      <c r="R147" s="8">
        <f t="shared" si="65"/>
        <v>0</v>
      </c>
    </row>
    <row r="148" spans="4:20" ht="18" hidden="1" customHeight="1" x14ac:dyDescent="0.2">
      <c r="E148" s="10" t="s">
        <v>23</v>
      </c>
      <c r="I148" s="8">
        <f t="shared" si="65"/>
        <v>0</v>
      </c>
      <c r="J148" s="8">
        <f t="shared" si="65"/>
        <v>0</v>
      </c>
      <c r="K148" s="8">
        <f t="shared" si="65"/>
        <v>0</v>
      </c>
      <c r="L148" s="8">
        <f t="shared" si="65"/>
        <v>0</v>
      </c>
      <c r="M148" s="8">
        <f t="shared" si="65"/>
        <v>0</v>
      </c>
      <c r="N148" s="8">
        <f t="shared" si="65"/>
        <v>0</v>
      </c>
      <c r="O148" s="8">
        <f t="shared" si="65"/>
        <v>0</v>
      </c>
      <c r="P148" s="8">
        <f t="shared" si="65"/>
        <v>0</v>
      </c>
      <c r="Q148" s="8">
        <f t="shared" si="65"/>
        <v>0</v>
      </c>
      <c r="R148" s="8">
        <f t="shared" si="65"/>
        <v>0</v>
      </c>
    </row>
    <row r="149" spans="4:20" ht="18" hidden="1" customHeight="1" x14ac:dyDescent="0.2">
      <c r="E149" s="10" t="s">
        <v>24</v>
      </c>
      <c r="I149" s="8">
        <f t="shared" si="65"/>
        <v>0</v>
      </c>
      <c r="J149" s="8">
        <f t="shared" si="65"/>
        <v>0</v>
      </c>
      <c r="K149" s="8">
        <f t="shared" si="65"/>
        <v>0</v>
      </c>
      <c r="L149" s="8">
        <f t="shared" si="65"/>
        <v>0</v>
      </c>
      <c r="M149" s="8">
        <f t="shared" si="65"/>
        <v>0</v>
      </c>
      <c r="N149" s="8">
        <f t="shared" si="65"/>
        <v>0</v>
      </c>
      <c r="O149" s="8">
        <f t="shared" si="65"/>
        <v>0</v>
      </c>
      <c r="P149" s="8">
        <f t="shared" si="65"/>
        <v>0</v>
      </c>
      <c r="Q149" s="8">
        <f t="shared" si="65"/>
        <v>0</v>
      </c>
      <c r="R149" s="8">
        <f t="shared" si="65"/>
        <v>0</v>
      </c>
    </row>
    <row r="150" spans="4:20" ht="18" hidden="1" customHeight="1" x14ac:dyDescent="0.2">
      <c r="E150" s="10" t="s">
        <v>25</v>
      </c>
      <c r="I150" s="8">
        <f t="shared" si="65"/>
        <v>0</v>
      </c>
      <c r="J150" s="8">
        <f t="shared" si="65"/>
        <v>0</v>
      </c>
      <c r="K150" s="8">
        <f t="shared" si="65"/>
        <v>0</v>
      </c>
      <c r="L150" s="8">
        <f t="shared" si="65"/>
        <v>0</v>
      </c>
      <c r="M150" s="8">
        <f t="shared" si="65"/>
        <v>0</v>
      </c>
      <c r="N150" s="8">
        <f t="shared" si="65"/>
        <v>0</v>
      </c>
      <c r="O150" s="8">
        <f t="shared" si="65"/>
        <v>0</v>
      </c>
      <c r="P150" s="8">
        <f t="shared" si="65"/>
        <v>0</v>
      </c>
      <c r="Q150" s="8">
        <f t="shared" si="65"/>
        <v>0</v>
      </c>
      <c r="R150" s="8">
        <f t="shared" si="65"/>
        <v>0</v>
      </c>
    </row>
    <row r="151" spans="4:20" ht="18" hidden="1" customHeight="1" x14ac:dyDescent="0.2">
      <c r="E151" s="10" t="s">
        <v>26</v>
      </c>
      <c r="I151" s="8">
        <f t="shared" si="65"/>
        <v>0</v>
      </c>
      <c r="J151" s="8">
        <f t="shared" si="65"/>
        <v>0</v>
      </c>
      <c r="K151" s="8">
        <f t="shared" si="65"/>
        <v>0</v>
      </c>
      <c r="L151" s="8">
        <f t="shared" si="65"/>
        <v>0</v>
      </c>
      <c r="M151" s="8">
        <f t="shared" si="65"/>
        <v>0</v>
      </c>
      <c r="N151" s="8">
        <f t="shared" si="65"/>
        <v>0</v>
      </c>
      <c r="O151" s="8">
        <f t="shared" si="65"/>
        <v>0</v>
      </c>
      <c r="P151" s="8">
        <f t="shared" si="65"/>
        <v>0</v>
      </c>
      <c r="Q151" s="8">
        <f t="shared" si="65"/>
        <v>0</v>
      </c>
      <c r="R151" s="8">
        <f t="shared" si="65"/>
        <v>0</v>
      </c>
    </row>
    <row r="152" spans="4:20" ht="18" hidden="1" customHeight="1" x14ac:dyDescent="0.2">
      <c r="E152" s="10" t="s">
        <v>29</v>
      </c>
      <c r="I152" s="8">
        <f t="shared" si="65"/>
        <v>0</v>
      </c>
      <c r="J152" s="8">
        <f t="shared" si="65"/>
        <v>0</v>
      </c>
      <c r="K152" s="8">
        <f t="shared" si="65"/>
        <v>0</v>
      </c>
      <c r="L152" s="8">
        <f t="shared" si="65"/>
        <v>0</v>
      </c>
      <c r="M152" s="8">
        <f t="shared" si="65"/>
        <v>0</v>
      </c>
      <c r="N152" s="8">
        <f t="shared" si="65"/>
        <v>0</v>
      </c>
      <c r="O152" s="8">
        <f t="shared" si="65"/>
        <v>0</v>
      </c>
      <c r="P152" s="8">
        <f t="shared" si="65"/>
        <v>0</v>
      </c>
      <c r="Q152" s="8">
        <f t="shared" si="65"/>
        <v>0</v>
      </c>
      <c r="R152" s="8">
        <f t="shared" si="65"/>
        <v>0</v>
      </c>
    </row>
    <row r="153" spans="4:20" s="16" customFormat="1" ht="18" hidden="1" customHeight="1" x14ac:dyDescent="0.25">
      <c r="D153" s="36"/>
      <c r="E153" s="39" t="s">
        <v>7</v>
      </c>
      <c r="H153" s="37"/>
      <c r="I153" s="6">
        <f>SUM(I154:I169)</f>
        <v>0</v>
      </c>
      <c r="J153" s="6">
        <f t="shared" ref="J153:R153" si="66">SUM(J154:J169)</f>
        <v>0</v>
      </c>
      <c r="K153" s="6">
        <f t="shared" si="66"/>
        <v>0</v>
      </c>
      <c r="L153" s="6">
        <f t="shared" si="66"/>
        <v>0</v>
      </c>
      <c r="M153" s="6">
        <f t="shared" si="66"/>
        <v>0</v>
      </c>
      <c r="N153" s="6">
        <f t="shared" si="66"/>
        <v>0</v>
      </c>
      <c r="O153" s="6">
        <f t="shared" si="66"/>
        <v>0</v>
      </c>
      <c r="P153" s="6">
        <f t="shared" si="66"/>
        <v>0</v>
      </c>
      <c r="Q153" s="6">
        <f t="shared" si="66"/>
        <v>0</v>
      </c>
      <c r="R153" s="6">
        <f t="shared" si="66"/>
        <v>0</v>
      </c>
      <c r="T153" s="17"/>
    </row>
    <row r="154" spans="4:20" ht="18" hidden="1" customHeight="1" x14ac:dyDescent="0.2">
      <c r="E154" s="4" t="s">
        <v>27</v>
      </c>
      <c r="I154" s="8">
        <f>I103+I120+I137</f>
        <v>0</v>
      </c>
      <c r="J154" s="8">
        <f t="shared" ref="J154:R154" si="67">J103+J120+J137</f>
        <v>0</v>
      </c>
      <c r="K154" s="8">
        <f t="shared" si="67"/>
        <v>0</v>
      </c>
      <c r="L154" s="8">
        <f t="shared" si="67"/>
        <v>0</v>
      </c>
      <c r="M154" s="8">
        <f t="shared" si="67"/>
        <v>0</v>
      </c>
      <c r="N154" s="8">
        <f t="shared" si="67"/>
        <v>0</v>
      </c>
      <c r="O154" s="8">
        <f t="shared" si="67"/>
        <v>0</v>
      </c>
      <c r="P154" s="8">
        <f t="shared" si="67"/>
        <v>0</v>
      </c>
      <c r="Q154" s="8">
        <f t="shared" si="67"/>
        <v>0</v>
      </c>
      <c r="R154" s="8">
        <f t="shared" si="67"/>
        <v>0</v>
      </c>
    </row>
    <row r="155" spans="4:20" ht="18" hidden="1" customHeight="1" x14ac:dyDescent="0.2">
      <c r="E155" s="10" t="s">
        <v>28</v>
      </c>
      <c r="I155" s="8">
        <f t="shared" ref="I155:R169" si="68">I104+I121+I138</f>
        <v>0</v>
      </c>
      <c r="J155" s="8">
        <f t="shared" si="68"/>
        <v>0</v>
      </c>
      <c r="K155" s="8">
        <f t="shared" si="68"/>
        <v>0</v>
      </c>
      <c r="L155" s="8">
        <f t="shared" si="68"/>
        <v>0</v>
      </c>
      <c r="M155" s="8">
        <f t="shared" si="68"/>
        <v>0</v>
      </c>
      <c r="N155" s="8">
        <f t="shared" si="68"/>
        <v>0</v>
      </c>
      <c r="O155" s="8">
        <f t="shared" si="68"/>
        <v>0</v>
      </c>
      <c r="P155" s="8">
        <f t="shared" si="68"/>
        <v>0</v>
      </c>
      <c r="Q155" s="8">
        <f t="shared" si="68"/>
        <v>0</v>
      </c>
      <c r="R155" s="8">
        <f t="shared" si="68"/>
        <v>0</v>
      </c>
    </row>
    <row r="156" spans="4:20" ht="18" hidden="1" customHeight="1" x14ac:dyDescent="0.2">
      <c r="E156" s="10" t="s">
        <v>15</v>
      </c>
      <c r="I156" s="8">
        <f t="shared" si="68"/>
        <v>0</v>
      </c>
      <c r="J156" s="8">
        <f t="shared" si="68"/>
        <v>0</v>
      </c>
      <c r="K156" s="8">
        <f t="shared" si="68"/>
        <v>0</v>
      </c>
      <c r="L156" s="8">
        <f t="shared" si="68"/>
        <v>0</v>
      </c>
      <c r="M156" s="8">
        <f t="shared" si="68"/>
        <v>0</v>
      </c>
      <c r="N156" s="8">
        <f t="shared" si="68"/>
        <v>0</v>
      </c>
      <c r="O156" s="8">
        <f t="shared" si="68"/>
        <v>0</v>
      </c>
      <c r="P156" s="8">
        <f t="shared" si="68"/>
        <v>0</v>
      </c>
      <c r="Q156" s="8">
        <f t="shared" si="68"/>
        <v>0</v>
      </c>
      <c r="R156" s="8">
        <f t="shared" si="68"/>
        <v>0</v>
      </c>
    </row>
    <row r="157" spans="4:20" ht="18" hidden="1" customHeight="1" x14ac:dyDescent="0.2">
      <c r="E157" s="10" t="s">
        <v>16</v>
      </c>
      <c r="I157" s="8">
        <f t="shared" si="68"/>
        <v>0</v>
      </c>
      <c r="J157" s="8">
        <f t="shared" si="68"/>
        <v>0</v>
      </c>
      <c r="K157" s="8">
        <f t="shared" si="68"/>
        <v>0</v>
      </c>
      <c r="L157" s="8">
        <f t="shared" si="68"/>
        <v>0</v>
      </c>
      <c r="M157" s="8">
        <f t="shared" si="68"/>
        <v>0</v>
      </c>
      <c r="N157" s="8">
        <f t="shared" si="68"/>
        <v>0</v>
      </c>
      <c r="O157" s="8">
        <f t="shared" si="68"/>
        <v>0</v>
      </c>
      <c r="P157" s="8">
        <f t="shared" si="68"/>
        <v>0</v>
      </c>
      <c r="Q157" s="8">
        <f t="shared" si="68"/>
        <v>0</v>
      </c>
      <c r="R157" s="8">
        <f t="shared" si="68"/>
        <v>0</v>
      </c>
    </row>
    <row r="158" spans="4:20" ht="18" hidden="1" customHeight="1" x14ac:dyDescent="0.2">
      <c r="E158" s="10" t="s">
        <v>17</v>
      </c>
      <c r="I158" s="8">
        <f t="shared" si="68"/>
        <v>0</v>
      </c>
      <c r="J158" s="8">
        <f t="shared" si="68"/>
        <v>0</v>
      </c>
      <c r="K158" s="8">
        <f t="shared" si="68"/>
        <v>0</v>
      </c>
      <c r="L158" s="8">
        <f t="shared" si="68"/>
        <v>0</v>
      </c>
      <c r="M158" s="8">
        <f t="shared" si="68"/>
        <v>0</v>
      </c>
      <c r="N158" s="8">
        <f t="shared" si="68"/>
        <v>0</v>
      </c>
      <c r="O158" s="8">
        <f t="shared" si="68"/>
        <v>0</v>
      </c>
      <c r="P158" s="8">
        <f t="shared" si="68"/>
        <v>0</v>
      </c>
      <c r="Q158" s="8">
        <f t="shared" si="68"/>
        <v>0</v>
      </c>
      <c r="R158" s="8">
        <f t="shared" si="68"/>
        <v>0</v>
      </c>
    </row>
    <row r="159" spans="4:20" ht="18" hidden="1" customHeight="1" x14ac:dyDescent="0.2">
      <c r="E159" s="10" t="s">
        <v>18</v>
      </c>
      <c r="I159" s="8">
        <f t="shared" si="68"/>
        <v>0</v>
      </c>
      <c r="J159" s="8">
        <f t="shared" si="68"/>
        <v>0</v>
      </c>
      <c r="K159" s="8">
        <f t="shared" si="68"/>
        <v>0</v>
      </c>
      <c r="L159" s="8">
        <f t="shared" si="68"/>
        <v>0</v>
      </c>
      <c r="M159" s="8">
        <f t="shared" si="68"/>
        <v>0</v>
      </c>
      <c r="N159" s="8">
        <f t="shared" si="68"/>
        <v>0</v>
      </c>
      <c r="O159" s="8">
        <f t="shared" si="68"/>
        <v>0</v>
      </c>
      <c r="P159" s="8">
        <f t="shared" si="68"/>
        <v>0</v>
      </c>
      <c r="Q159" s="8">
        <f t="shared" si="68"/>
        <v>0</v>
      </c>
      <c r="R159" s="8">
        <f t="shared" si="68"/>
        <v>0</v>
      </c>
    </row>
    <row r="160" spans="4:20" ht="18" hidden="1" customHeight="1" x14ac:dyDescent="0.2">
      <c r="E160" s="10" t="s">
        <v>30</v>
      </c>
      <c r="I160" s="8">
        <f t="shared" si="68"/>
        <v>0</v>
      </c>
      <c r="J160" s="8">
        <f t="shared" si="68"/>
        <v>0</v>
      </c>
      <c r="K160" s="8">
        <f t="shared" si="68"/>
        <v>0</v>
      </c>
      <c r="L160" s="8">
        <f t="shared" si="68"/>
        <v>0</v>
      </c>
      <c r="M160" s="8">
        <f t="shared" si="68"/>
        <v>0</v>
      </c>
      <c r="N160" s="8">
        <f t="shared" si="68"/>
        <v>0</v>
      </c>
      <c r="O160" s="8">
        <f t="shared" si="68"/>
        <v>0</v>
      </c>
      <c r="P160" s="8">
        <f t="shared" si="68"/>
        <v>0</v>
      </c>
      <c r="Q160" s="8">
        <f t="shared" si="68"/>
        <v>0</v>
      </c>
      <c r="R160" s="8">
        <f t="shared" si="68"/>
        <v>0</v>
      </c>
    </row>
    <row r="161" spans="4:20" ht="18" hidden="1" customHeight="1" x14ac:dyDescent="0.2">
      <c r="E161" s="10" t="s">
        <v>19</v>
      </c>
      <c r="I161" s="8">
        <f t="shared" si="68"/>
        <v>0</v>
      </c>
      <c r="J161" s="8">
        <f t="shared" si="68"/>
        <v>0</v>
      </c>
      <c r="K161" s="8">
        <f t="shared" si="68"/>
        <v>0</v>
      </c>
      <c r="L161" s="8">
        <f t="shared" si="68"/>
        <v>0</v>
      </c>
      <c r="M161" s="8">
        <f t="shared" si="68"/>
        <v>0</v>
      </c>
      <c r="N161" s="8">
        <f t="shared" si="68"/>
        <v>0</v>
      </c>
      <c r="O161" s="8">
        <f t="shared" si="68"/>
        <v>0</v>
      </c>
      <c r="P161" s="8">
        <f t="shared" si="68"/>
        <v>0</v>
      </c>
      <c r="Q161" s="8">
        <f t="shared" si="68"/>
        <v>0</v>
      </c>
      <c r="R161" s="8">
        <f t="shared" si="68"/>
        <v>0</v>
      </c>
    </row>
    <row r="162" spans="4:20" ht="18" hidden="1" customHeight="1" x14ac:dyDescent="0.2">
      <c r="E162" s="10" t="s">
        <v>20</v>
      </c>
      <c r="I162" s="8">
        <f t="shared" si="68"/>
        <v>0</v>
      </c>
      <c r="J162" s="8">
        <f t="shared" si="68"/>
        <v>0</v>
      </c>
      <c r="K162" s="8">
        <f t="shared" si="68"/>
        <v>0</v>
      </c>
      <c r="L162" s="8">
        <f t="shared" si="68"/>
        <v>0</v>
      </c>
      <c r="M162" s="8">
        <f t="shared" si="68"/>
        <v>0</v>
      </c>
      <c r="N162" s="8">
        <f t="shared" si="68"/>
        <v>0</v>
      </c>
      <c r="O162" s="8">
        <f t="shared" si="68"/>
        <v>0</v>
      </c>
      <c r="P162" s="8">
        <f t="shared" si="68"/>
        <v>0</v>
      </c>
      <c r="Q162" s="8">
        <f t="shared" si="68"/>
        <v>0</v>
      </c>
      <c r="R162" s="8">
        <f t="shared" si="68"/>
        <v>0</v>
      </c>
    </row>
    <row r="163" spans="4:20" ht="18" hidden="1" customHeight="1" x14ac:dyDescent="0.2">
      <c r="E163" s="10" t="s">
        <v>21</v>
      </c>
      <c r="I163" s="8">
        <f t="shared" si="68"/>
        <v>0</v>
      </c>
      <c r="J163" s="8">
        <f t="shared" si="68"/>
        <v>0</v>
      </c>
      <c r="K163" s="8">
        <f t="shared" si="68"/>
        <v>0</v>
      </c>
      <c r="L163" s="8">
        <f t="shared" si="68"/>
        <v>0</v>
      </c>
      <c r="M163" s="8">
        <f t="shared" si="68"/>
        <v>0</v>
      </c>
      <c r="N163" s="8">
        <f t="shared" si="68"/>
        <v>0</v>
      </c>
      <c r="O163" s="8">
        <f t="shared" si="68"/>
        <v>0</v>
      </c>
      <c r="P163" s="8">
        <f t="shared" si="68"/>
        <v>0</v>
      </c>
      <c r="Q163" s="8">
        <f t="shared" si="68"/>
        <v>0</v>
      </c>
      <c r="R163" s="8">
        <f t="shared" si="68"/>
        <v>0</v>
      </c>
    </row>
    <row r="164" spans="4:20" ht="18" hidden="1" customHeight="1" x14ac:dyDescent="0.2">
      <c r="E164" s="10" t="s">
        <v>22</v>
      </c>
      <c r="I164" s="8">
        <f t="shared" si="68"/>
        <v>0</v>
      </c>
      <c r="J164" s="8">
        <f t="shared" si="68"/>
        <v>0</v>
      </c>
      <c r="K164" s="8">
        <f t="shared" si="68"/>
        <v>0</v>
      </c>
      <c r="L164" s="8">
        <f t="shared" si="68"/>
        <v>0</v>
      </c>
      <c r="M164" s="8">
        <f t="shared" si="68"/>
        <v>0</v>
      </c>
      <c r="N164" s="8">
        <f t="shared" si="68"/>
        <v>0</v>
      </c>
      <c r="O164" s="8">
        <f t="shared" si="68"/>
        <v>0</v>
      </c>
      <c r="P164" s="8">
        <f t="shared" si="68"/>
        <v>0</v>
      </c>
      <c r="Q164" s="8">
        <f t="shared" si="68"/>
        <v>0</v>
      </c>
      <c r="R164" s="8">
        <f t="shared" si="68"/>
        <v>0</v>
      </c>
    </row>
    <row r="165" spans="4:20" ht="18" hidden="1" customHeight="1" x14ac:dyDescent="0.2">
      <c r="E165" s="10" t="s">
        <v>23</v>
      </c>
      <c r="I165" s="8">
        <f t="shared" si="68"/>
        <v>0</v>
      </c>
      <c r="J165" s="8">
        <f t="shared" si="68"/>
        <v>0</v>
      </c>
      <c r="K165" s="8">
        <f t="shared" si="68"/>
        <v>0</v>
      </c>
      <c r="L165" s="8">
        <f t="shared" si="68"/>
        <v>0</v>
      </c>
      <c r="M165" s="8">
        <f t="shared" si="68"/>
        <v>0</v>
      </c>
      <c r="N165" s="8">
        <f t="shared" si="68"/>
        <v>0</v>
      </c>
      <c r="O165" s="8">
        <f t="shared" si="68"/>
        <v>0</v>
      </c>
      <c r="P165" s="8">
        <f t="shared" si="68"/>
        <v>0</v>
      </c>
      <c r="Q165" s="8">
        <f t="shared" si="68"/>
        <v>0</v>
      </c>
      <c r="R165" s="8">
        <f t="shared" si="68"/>
        <v>0</v>
      </c>
    </row>
    <row r="166" spans="4:20" ht="18" hidden="1" customHeight="1" x14ac:dyDescent="0.2">
      <c r="E166" s="10" t="s">
        <v>24</v>
      </c>
      <c r="I166" s="8">
        <f t="shared" si="68"/>
        <v>0</v>
      </c>
      <c r="J166" s="8">
        <f t="shared" si="68"/>
        <v>0</v>
      </c>
      <c r="K166" s="8">
        <f t="shared" si="68"/>
        <v>0</v>
      </c>
      <c r="L166" s="8">
        <f t="shared" si="68"/>
        <v>0</v>
      </c>
      <c r="M166" s="8">
        <f t="shared" si="68"/>
        <v>0</v>
      </c>
      <c r="N166" s="8">
        <f t="shared" si="68"/>
        <v>0</v>
      </c>
      <c r="O166" s="8">
        <f t="shared" si="68"/>
        <v>0</v>
      </c>
      <c r="P166" s="8">
        <f t="shared" si="68"/>
        <v>0</v>
      </c>
      <c r="Q166" s="8">
        <f t="shared" si="68"/>
        <v>0</v>
      </c>
      <c r="R166" s="8">
        <f t="shared" si="68"/>
        <v>0</v>
      </c>
    </row>
    <row r="167" spans="4:20" s="35" customFormat="1" ht="18" hidden="1" customHeight="1" x14ac:dyDescent="0.2">
      <c r="D167" s="40"/>
      <c r="E167" s="35" t="s">
        <v>25</v>
      </c>
      <c r="I167" s="9">
        <f t="shared" si="68"/>
        <v>0</v>
      </c>
      <c r="J167" s="9">
        <f t="shared" si="68"/>
        <v>0</v>
      </c>
      <c r="K167" s="9">
        <f t="shared" si="68"/>
        <v>0</v>
      </c>
      <c r="L167" s="9">
        <f t="shared" si="68"/>
        <v>0</v>
      </c>
      <c r="M167" s="9">
        <f t="shared" si="68"/>
        <v>0</v>
      </c>
      <c r="N167" s="9">
        <f t="shared" si="68"/>
        <v>0</v>
      </c>
      <c r="O167" s="9">
        <f t="shared" si="68"/>
        <v>0</v>
      </c>
      <c r="P167" s="9">
        <f t="shared" si="68"/>
        <v>0</v>
      </c>
      <c r="Q167" s="9">
        <f t="shared" si="68"/>
        <v>0</v>
      </c>
      <c r="R167" s="9">
        <f t="shared" si="68"/>
        <v>0</v>
      </c>
      <c r="T167" s="9"/>
    </row>
    <row r="168" spans="4:20" ht="18" hidden="1" customHeight="1" x14ac:dyDescent="0.2">
      <c r="E168" s="10" t="s">
        <v>26</v>
      </c>
      <c r="I168" s="8">
        <f t="shared" si="68"/>
        <v>0</v>
      </c>
      <c r="J168" s="8">
        <f t="shared" si="68"/>
        <v>0</v>
      </c>
      <c r="K168" s="8">
        <f t="shared" si="68"/>
        <v>0</v>
      </c>
      <c r="L168" s="8">
        <f t="shared" si="68"/>
        <v>0</v>
      </c>
      <c r="M168" s="8">
        <f t="shared" si="68"/>
        <v>0</v>
      </c>
      <c r="N168" s="8">
        <f t="shared" si="68"/>
        <v>0</v>
      </c>
      <c r="O168" s="8">
        <f t="shared" si="68"/>
        <v>0</v>
      </c>
      <c r="P168" s="8">
        <f t="shared" si="68"/>
        <v>0</v>
      </c>
      <c r="Q168" s="8">
        <f t="shared" si="68"/>
        <v>0</v>
      </c>
      <c r="R168" s="8">
        <f t="shared" si="68"/>
        <v>0</v>
      </c>
    </row>
    <row r="169" spans="4:20" ht="18" hidden="1" customHeight="1" x14ac:dyDescent="0.2">
      <c r="E169" s="10" t="s">
        <v>29</v>
      </c>
      <c r="I169" s="8">
        <f t="shared" si="68"/>
        <v>0</v>
      </c>
      <c r="J169" s="8">
        <f t="shared" si="68"/>
        <v>0</v>
      </c>
      <c r="K169" s="8">
        <f t="shared" si="68"/>
        <v>0</v>
      </c>
      <c r="L169" s="8">
        <f t="shared" si="68"/>
        <v>0</v>
      </c>
      <c r="M169" s="8">
        <f t="shared" si="68"/>
        <v>0</v>
      </c>
      <c r="N169" s="8">
        <f t="shared" si="68"/>
        <v>0</v>
      </c>
      <c r="O169" s="8">
        <f t="shared" si="68"/>
        <v>0</v>
      </c>
      <c r="P169" s="8">
        <f t="shared" si="68"/>
        <v>0</v>
      </c>
      <c r="Q169" s="8">
        <f t="shared" si="68"/>
        <v>0</v>
      </c>
      <c r="R169" s="8">
        <f t="shared" si="68"/>
        <v>0</v>
      </c>
    </row>
    <row r="170" spans="4:20" ht="18" hidden="1" customHeight="1" x14ac:dyDescent="0.2"/>
    <row r="171" spans="4:20" ht="18" hidden="1" customHeight="1" x14ac:dyDescent="0.2">
      <c r="E171" s="4" t="s">
        <v>111</v>
      </c>
      <c r="M171" s="24"/>
    </row>
    <row r="172" spans="4:20" ht="18" hidden="1" customHeight="1" x14ac:dyDescent="0.2">
      <c r="E172" s="10" t="s">
        <v>72</v>
      </c>
      <c r="I172" s="10">
        <f t="shared" ref="I172:L187" si="69">SUMIFS(I$16:I$49,$A$16:$A$49,$E172)</f>
        <v>7314.2</v>
      </c>
      <c r="J172" s="10">
        <f t="shared" si="69"/>
        <v>9881.2000000000007</v>
      </c>
      <c r="K172" s="10">
        <f t="shared" si="69"/>
        <v>7314.2</v>
      </c>
      <c r="L172" s="10">
        <f t="shared" si="69"/>
        <v>10097.200000000001</v>
      </c>
      <c r="M172" s="24">
        <f>SUM(I172:L172)</f>
        <v>34606.800000000003</v>
      </c>
      <c r="N172" s="24">
        <v>162912</v>
      </c>
      <c r="O172" s="24">
        <f>M172-N172</f>
        <v>-128305.2</v>
      </c>
    </row>
    <row r="173" spans="4:20" ht="18" hidden="1" customHeight="1" x14ac:dyDescent="0.2">
      <c r="E173" s="10" t="s">
        <v>76</v>
      </c>
      <c r="I173" s="10">
        <f t="shared" si="69"/>
        <v>0</v>
      </c>
      <c r="J173" s="10">
        <f t="shared" si="69"/>
        <v>0</v>
      </c>
      <c r="K173" s="10">
        <f t="shared" si="69"/>
        <v>0</v>
      </c>
      <c r="L173" s="10">
        <f t="shared" si="69"/>
        <v>0</v>
      </c>
      <c r="M173" s="24">
        <f t="shared" ref="M173:M204" si="70">SUM(I173:L173)</f>
        <v>0</v>
      </c>
      <c r="N173" s="24">
        <v>34790</v>
      </c>
      <c r="O173" s="24">
        <f t="shared" ref="O173:O221" si="71">M173-N173</f>
        <v>-34790</v>
      </c>
    </row>
    <row r="174" spans="4:20" ht="18" hidden="1" customHeight="1" x14ac:dyDescent="0.2">
      <c r="E174" s="10" t="s">
        <v>74</v>
      </c>
      <c r="I174" s="10">
        <f t="shared" si="69"/>
        <v>0</v>
      </c>
      <c r="J174" s="10">
        <f t="shared" si="69"/>
        <v>0</v>
      </c>
      <c r="K174" s="10">
        <f t="shared" si="69"/>
        <v>0</v>
      </c>
      <c r="L174" s="10">
        <f t="shared" si="69"/>
        <v>0</v>
      </c>
      <c r="M174" s="41">
        <f t="shared" si="70"/>
        <v>0</v>
      </c>
      <c r="N174" s="24">
        <v>25379</v>
      </c>
      <c r="O174" s="24">
        <f t="shared" si="71"/>
        <v>-25379</v>
      </c>
    </row>
    <row r="175" spans="4:20" ht="18" hidden="1" customHeight="1" x14ac:dyDescent="0.2">
      <c r="E175" s="10" t="s">
        <v>78</v>
      </c>
      <c r="I175" s="10">
        <f t="shared" si="69"/>
        <v>0</v>
      </c>
      <c r="J175" s="10">
        <f t="shared" si="69"/>
        <v>0</v>
      </c>
      <c r="K175" s="10">
        <f t="shared" si="69"/>
        <v>0</v>
      </c>
      <c r="L175" s="10">
        <f t="shared" si="69"/>
        <v>0</v>
      </c>
      <c r="M175" s="24">
        <f t="shared" si="70"/>
        <v>0</v>
      </c>
      <c r="N175" s="24">
        <v>28266</v>
      </c>
      <c r="O175" s="24">
        <f t="shared" si="71"/>
        <v>-28266</v>
      </c>
    </row>
    <row r="176" spans="4:20" ht="18" hidden="1" customHeight="1" x14ac:dyDescent="0.2">
      <c r="E176" s="10" t="s">
        <v>80</v>
      </c>
      <c r="I176" s="10">
        <f t="shared" si="69"/>
        <v>0</v>
      </c>
      <c r="J176" s="10">
        <f t="shared" si="69"/>
        <v>0</v>
      </c>
      <c r="K176" s="10">
        <f t="shared" si="69"/>
        <v>0</v>
      </c>
      <c r="L176" s="10">
        <f t="shared" si="69"/>
        <v>0</v>
      </c>
      <c r="M176" s="24">
        <f t="shared" si="70"/>
        <v>0</v>
      </c>
      <c r="N176" s="24">
        <v>28560</v>
      </c>
      <c r="O176" s="24">
        <f t="shared" si="71"/>
        <v>-28560</v>
      </c>
    </row>
    <row r="177" spans="5:22" ht="18" hidden="1" customHeight="1" x14ac:dyDescent="0.2">
      <c r="E177" s="10" t="s">
        <v>83</v>
      </c>
      <c r="I177" s="10">
        <f t="shared" si="69"/>
        <v>0</v>
      </c>
      <c r="J177" s="10">
        <f t="shared" si="69"/>
        <v>0</v>
      </c>
      <c r="K177" s="10">
        <f t="shared" si="69"/>
        <v>0</v>
      </c>
      <c r="L177" s="10">
        <f t="shared" si="69"/>
        <v>0</v>
      </c>
      <c r="M177" s="24">
        <f t="shared" si="70"/>
        <v>0</v>
      </c>
      <c r="N177" s="24">
        <v>27486</v>
      </c>
      <c r="O177" s="24">
        <f t="shared" si="71"/>
        <v>-27486</v>
      </c>
    </row>
    <row r="178" spans="5:22" ht="18" hidden="1" customHeight="1" x14ac:dyDescent="0.2">
      <c r="E178" s="10" t="s">
        <v>85</v>
      </c>
      <c r="I178" s="10">
        <f t="shared" si="69"/>
        <v>0</v>
      </c>
      <c r="J178" s="10">
        <f t="shared" si="69"/>
        <v>0</v>
      </c>
      <c r="K178" s="10">
        <f t="shared" si="69"/>
        <v>0</v>
      </c>
      <c r="L178" s="10">
        <f t="shared" si="69"/>
        <v>0</v>
      </c>
      <c r="M178" s="24">
        <f t="shared" si="70"/>
        <v>0</v>
      </c>
      <c r="N178" s="24">
        <v>25872</v>
      </c>
      <c r="O178" s="24">
        <f t="shared" si="71"/>
        <v>-25872</v>
      </c>
    </row>
    <row r="179" spans="5:22" ht="18" hidden="1" customHeight="1" x14ac:dyDescent="0.2">
      <c r="E179" s="10" t="s">
        <v>87</v>
      </c>
      <c r="I179" s="10">
        <f t="shared" si="69"/>
        <v>0</v>
      </c>
      <c r="J179" s="10">
        <f t="shared" si="69"/>
        <v>0</v>
      </c>
      <c r="K179" s="10">
        <f t="shared" si="69"/>
        <v>0</v>
      </c>
      <c r="L179" s="10">
        <f t="shared" si="69"/>
        <v>0</v>
      </c>
      <c r="M179" s="24">
        <f t="shared" si="70"/>
        <v>0</v>
      </c>
      <c r="N179" s="24">
        <v>34743</v>
      </c>
      <c r="O179" s="24">
        <f t="shared" si="71"/>
        <v>-34743</v>
      </c>
    </row>
    <row r="180" spans="5:22" ht="18" hidden="1" customHeight="1" x14ac:dyDescent="0.2">
      <c r="E180" s="10" t="s">
        <v>89</v>
      </c>
      <c r="I180" s="10">
        <f t="shared" si="69"/>
        <v>0</v>
      </c>
      <c r="J180" s="10">
        <f t="shared" si="69"/>
        <v>0</v>
      </c>
      <c r="K180" s="10">
        <f t="shared" si="69"/>
        <v>0</v>
      </c>
      <c r="L180" s="10">
        <f t="shared" si="69"/>
        <v>0</v>
      </c>
      <c r="M180" s="24">
        <f t="shared" si="70"/>
        <v>0</v>
      </c>
      <c r="N180" s="24">
        <v>31214</v>
      </c>
      <c r="O180" s="24">
        <f t="shared" si="71"/>
        <v>-31214</v>
      </c>
    </row>
    <row r="181" spans="5:22" ht="18" hidden="1" customHeight="1" x14ac:dyDescent="0.2">
      <c r="E181" s="10" t="s">
        <v>91</v>
      </c>
      <c r="I181" s="10">
        <f t="shared" si="69"/>
        <v>0</v>
      </c>
      <c r="J181" s="10">
        <f t="shared" si="69"/>
        <v>0</v>
      </c>
      <c r="K181" s="10">
        <f t="shared" si="69"/>
        <v>0</v>
      </c>
      <c r="L181" s="10">
        <f t="shared" si="69"/>
        <v>0</v>
      </c>
      <c r="M181" s="24">
        <f t="shared" si="70"/>
        <v>0</v>
      </c>
      <c r="N181" s="24">
        <v>25295</v>
      </c>
      <c r="O181" s="24">
        <f t="shared" si="71"/>
        <v>-25295</v>
      </c>
    </row>
    <row r="182" spans="5:22" ht="18" hidden="1" customHeight="1" x14ac:dyDescent="0.2">
      <c r="E182" s="10" t="s">
        <v>93</v>
      </c>
      <c r="I182" s="10">
        <f t="shared" si="69"/>
        <v>0</v>
      </c>
      <c r="J182" s="10">
        <f t="shared" si="69"/>
        <v>0</v>
      </c>
      <c r="K182" s="10">
        <f t="shared" si="69"/>
        <v>0</v>
      </c>
      <c r="L182" s="10">
        <f t="shared" si="69"/>
        <v>0</v>
      </c>
      <c r="M182" s="41">
        <f t="shared" si="70"/>
        <v>0</v>
      </c>
      <c r="N182" s="24">
        <v>28523</v>
      </c>
      <c r="O182" s="24">
        <f t="shared" si="71"/>
        <v>-28523</v>
      </c>
    </row>
    <row r="183" spans="5:22" ht="18" hidden="1" customHeight="1" x14ac:dyDescent="0.2">
      <c r="E183" s="10" t="s">
        <v>95</v>
      </c>
      <c r="I183" s="10">
        <f t="shared" si="69"/>
        <v>0</v>
      </c>
      <c r="J183" s="10">
        <f t="shared" si="69"/>
        <v>0</v>
      </c>
      <c r="K183" s="10">
        <f t="shared" si="69"/>
        <v>0</v>
      </c>
      <c r="L183" s="10">
        <f t="shared" si="69"/>
        <v>0</v>
      </c>
      <c r="M183" s="24">
        <f t="shared" si="70"/>
        <v>0</v>
      </c>
      <c r="N183" s="24">
        <v>31405</v>
      </c>
      <c r="O183" s="24">
        <f t="shared" si="71"/>
        <v>-31405</v>
      </c>
    </row>
    <row r="184" spans="5:22" ht="18" hidden="1" customHeight="1" x14ac:dyDescent="0.2">
      <c r="E184" s="10" t="s">
        <v>97</v>
      </c>
      <c r="I184" s="10">
        <f t="shared" si="69"/>
        <v>0</v>
      </c>
      <c r="J184" s="10">
        <f t="shared" si="69"/>
        <v>0</v>
      </c>
      <c r="K184" s="10">
        <f t="shared" si="69"/>
        <v>0</v>
      </c>
      <c r="L184" s="10">
        <f t="shared" si="69"/>
        <v>0</v>
      </c>
      <c r="M184" s="24">
        <f t="shared" si="70"/>
        <v>0</v>
      </c>
      <c r="N184" s="24">
        <v>26623</v>
      </c>
      <c r="O184" s="24">
        <f t="shared" si="71"/>
        <v>-26623</v>
      </c>
    </row>
    <row r="185" spans="5:22" ht="18" hidden="1" customHeight="1" x14ac:dyDescent="0.2">
      <c r="E185" s="10" t="s">
        <v>99</v>
      </c>
      <c r="I185" s="10">
        <f t="shared" si="69"/>
        <v>0</v>
      </c>
      <c r="J185" s="10">
        <f t="shared" si="69"/>
        <v>0</v>
      </c>
      <c r="K185" s="10">
        <f t="shared" si="69"/>
        <v>0</v>
      </c>
      <c r="L185" s="10">
        <f t="shared" si="69"/>
        <v>0</v>
      </c>
      <c r="M185" s="24">
        <f t="shared" si="70"/>
        <v>0</v>
      </c>
      <c r="N185" s="24">
        <v>29841</v>
      </c>
      <c r="O185" s="24">
        <f t="shared" si="71"/>
        <v>-29841</v>
      </c>
      <c r="P185" s="41"/>
    </row>
    <row r="186" spans="5:22" ht="18" hidden="1" customHeight="1" x14ac:dyDescent="0.2">
      <c r="E186" s="10" t="s">
        <v>101</v>
      </c>
      <c r="I186" s="10">
        <f t="shared" si="69"/>
        <v>0</v>
      </c>
      <c r="J186" s="10">
        <f t="shared" si="69"/>
        <v>0</v>
      </c>
      <c r="K186" s="10">
        <f t="shared" si="69"/>
        <v>0</v>
      </c>
      <c r="L186" s="10">
        <f t="shared" si="69"/>
        <v>0</v>
      </c>
      <c r="M186" s="24">
        <f t="shared" si="70"/>
        <v>0</v>
      </c>
      <c r="N186" s="24">
        <v>33205</v>
      </c>
      <c r="O186" s="24">
        <f t="shared" si="71"/>
        <v>-33205</v>
      </c>
    </row>
    <row r="187" spans="5:22" ht="18" hidden="1" customHeight="1" x14ac:dyDescent="0.2">
      <c r="E187" s="10" t="s">
        <v>103</v>
      </c>
      <c r="I187" s="10">
        <f t="shared" si="69"/>
        <v>0</v>
      </c>
      <c r="J187" s="10">
        <f t="shared" si="69"/>
        <v>0</v>
      </c>
      <c r="K187" s="10">
        <f t="shared" si="69"/>
        <v>0</v>
      </c>
      <c r="L187" s="10">
        <f t="shared" si="69"/>
        <v>0</v>
      </c>
      <c r="M187" s="24">
        <f t="shared" si="70"/>
        <v>0</v>
      </c>
      <c r="N187" s="24">
        <v>32756</v>
      </c>
      <c r="O187" s="24">
        <f t="shared" si="71"/>
        <v>-32756</v>
      </c>
    </row>
    <row r="188" spans="5:22" ht="18" hidden="1" customHeight="1" x14ac:dyDescent="0.2">
      <c r="M188" s="24"/>
    </row>
    <row r="189" spans="5:22" ht="18" hidden="1" customHeight="1" x14ac:dyDescent="0.2">
      <c r="E189" s="10" t="s">
        <v>73</v>
      </c>
      <c r="I189" s="10">
        <f t="shared" ref="I189:L204" si="72">SUMIFS(I$16:I$49,$A$16:$A$49,$E189)</f>
        <v>4690.0777142857141</v>
      </c>
      <c r="J189" s="10">
        <f t="shared" si="72"/>
        <v>5051.3294285714292</v>
      </c>
      <c r="K189" s="10">
        <f t="shared" si="72"/>
        <v>4657.7627142857136</v>
      </c>
      <c r="L189" s="10">
        <f t="shared" si="72"/>
        <v>5713.185498781163</v>
      </c>
      <c r="M189" s="41">
        <f t="shared" si="70"/>
        <v>20112.355355924021</v>
      </c>
      <c r="N189" s="24">
        <v>319056</v>
      </c>
      <c r="O189" s="24">
        <f t="shared" si="71"/>
        <v>-298943.644644076</v>
      </c>
      <c r="S189" s="24">
        <v>319056</v>
      </c>
      <c r="T189" s="8">
        <f>1325+23+703</f>
        <v>2051</v>
      </c>
      <c r="U189" s="24">
        <f>M189-S189</f>
        <v>-298943.644644076</v>
      </c>
      <c r="V189" s="24"/>
    </row>
    <row r="190" spans="5:22" ht="18" hidden="1" customHeight="1" x14ac:dyDescent="0.2">
      <c r="E190" s="10" t="s">
        <v>77</v>
      </c>
      <c r="I190" s="10">
        <f t="shared" si="72"/>
        <v>0</v>
      </c>
      <c r="J190" s="10">
        <f t="shared" si="72"/>
        <v>0</v>
      </c>
      <c r="K190" s="10">
        <f t="shared" si="72"/>
        <v>0</v>
      </c>
      <c r="L190" s="10">
        <f t="shared" si="72"/>
        <v>0</v>
      </c>
      <c r="M190" s="41">
        <f t="shared" si="70"/>
        <v>0</v>
      </c>
      <c r="N190" s="24">
        <v>19161</v>
      </c>
      <c r="O190" s="24">
        <f t="shared" si="71"/>
        <v>-19161</v>
      </c>
    </row>
    <row r="191" spans="5:22" ht="18" hidden="1" customHeight="1" x14ac:dyDescent="0.2">
      <c r="E191" s="10" t="s">
        <v>75</v>
      </c>
      <c r="I191" s="10">
        <f t="shared" si="72"/>
        <v>0</v>
      </c>
      <c r="J191" s="10">
        <f t="shared" si="72"/>
        <v>0</v>
      </c>
      <c r="K191" s="10">
        <f t="shared" si="72"/>
        <v>0</v>
      </c>
      <c r="L191" s="10">
        <f t="shared" si="72"/>
        <v>0</v>
      </c>
      <c r="M191" s="41">
        <f t="shared" si="70"/>
        <v>0</v>
      </c>
      <c r="N191" s="24">
        <v>20716</v>
      </c>
      <c r="O191" s="24">
        <f t="shared" si="71"/>
        <v>-20716</v>
      </c>
    </row>
    <row r="192" spans="5:22" ht="18" hidden="1" customHeight="1" x14ac:dyDescent="0.2">
      <c r="E192" s="10" t="s">
        <v>79</v>
      </c>
      <c r="I192" s="10">
        <f t="shared" si="72"/>
        <v>0</v>
      </c>
      <c r="J192" s="10">
        <f t="shared" si="72"/>
        <v>0</v>
      </c>
      <c r="K192" s="10">
        <f t="shared" si="72"/>
        <v>0</v>
      </c>
      <c r="L192" s="10">
        <f t="shared" si="72"/>
        <v>0</v>
      </c>
      <c r="M192" s="41">
        <f t="shared" si="70"/>
        <v>0</v>
      </c>
      <c r="N192" s="24">
        <v>18981</v>
      </c>
      <c r="O192" s="24">
        <f t="shared" si="71"/>
        <v>-18981</v>
      </c>
    </row>
    <row r="193" spans="5:17" ht="18" hidden="1" customHeight="1" x14ac:dyDescent="0.2">
      <c r="E193" s="10" t="s">
        <v>81</v>
      </c>
      <c r="I193" s="10">
        <f t="shared" si="72"/>
        <v>0</v>
      </c>
      <c r="J193" s="10">
        <f t="shared" si="72"/>
        <v>0</v>
      </c>
      <c r="K193" s="10">
        <f t="shared" si="72"/>
        <v>0</v>
      </c>
      <c r="L193" s="10">
        <f t="shared" si="72"/>
        <v>0</v>
      </c>
      <c r="M193" s="41">
        <f t="shared" si="70"/>
        <v>0</v>
      </c>
      <c r="N193" s="24">
        <v>18580</v>
      </c>
      <c r="O193" s="24">
        <f t="shared" si="71"/>
        <v>-18580</v>
      </c>
    </row>
    <row r="194" spans="5:17" ht="18" hidden="1" customHeight="1" x14ac:dyDescent="0.2">
      <c r="E194" s="10" t="s">
        <v>84</v>
      </c>
      <c r="I194" s="10">
        <f t="shared" si="72"/>
        <v>0</v>
      </c>
      <c r="J194" s="10">
        <f t="shared" si="72"/>
        <v>0</v>
      </c>
      <c r="K194" s="10">
        <f t="shared" si="72"/>
        <v>0</v>
      </c>
      <c r="L194" s="10">
        <f t="shared" si="72"/>
        <v>0</v>
      </c>
      <c r="M194" s="41">
        <f t="shared" si="70"/>
        <v>0</v>
      </c>
      <c r="N194" s="24">
        <v>20129</v>
      </c>
      <c r="O194" s="24">
        <f t="shared" si="71"/>
        <v>-20129</v>
      </c>
    </row>
    <row r="195" spans="5:17" ht="18" hidden="1" customHeight="1" x14ac:dyDescent="0.2">
      <c r="E195" s="10" t="s">
        <v>86</v>
      </c>
      <c r="I195" s="10">
        <f t="shared" si="72"/>
        <v>0</v>
      </c>
      <c r="J195" s="10">
        <f t="shared" si="72"/>
        <v>0</v>
      </c>
      <c r="K195" s="10">
        <f t="shared" si="72"/>
        <v>0</v>
      </c>
      <c r="L195" s="10">
        <f t="shared" si="72"/>
        <v>0</v>
      </c>
      <c r="M195" s="41">
        <f t="shared" si="70"/>
        <v>0</v>
      </c>
      <c r="N195" s="24">
        <v>21769</v>
      </c>
      <c r="O195" s="24">
        <f t="shared" si="71"/>
        <v>-21769</v>
      </c>
    </row>
    <row r="196" spans="5:17" ht="18" hidden="1" customHeight="1" x14ac:dyDescent="0.2">
      <c r="E196" s="10" t="s">
        <v>88</v>
      </c>
      <c r="I196" s="10">
        <f t="shared" si="72"/>
        <v>0</v>
      </c>
      <c r="J196" s="10">
        <f t="shared" si="72"/>
        <v>0</v>
      </c>
      <c r="K196" s="10">
        <f t="shared" si="72"/>
        <v>0</v>
      </c>
      <c r="L196" s="10">
        <f t="shared" si="72"/>
        <v>0</v>
      </c>
      <c r="M196" s="41">
        <f t="shared" si="70"/>
        <v>0</v>
      </c>
      <c r="N196" s="24">
        <v>20152</v>
      </c>
      <c r="O196" s="24">
        <f t="shared" si="71"/>
        <v>-20152</v>
      </c>
    </row>
    <row r="197" spans="5:17" ht="18" hidden="1" customHeight="1" x14ac:dyDescent="0.2">
      <c r="E197" s="10" t="s">
        <v>90</v>
      </c>
      <c r="I197" s="10">
        <f t="shared" si="72"/>
        <v>0</v>
      </c>
      <c r="J197" s="10">
        <f t="shared" si="72"/>
        <v>0</v>
      </c>
      <c r="K197" s="10">
        <f t="shared" si="72"/>
        <v>0</v>
      </c>
      <c r="L197" s="10">
        <f t="shared" si="72"/>
        <v>0</v>
      </c>
      <c r="M197" s="41">
        <f t="shared" si="70"/>
        <v>0</v>
      </c>
      <c r="N197" s="24">
        <v>18060</v>
      </c>
      <c r="O197" s="24">
        <f t="shared" si="71"/>
        <v>-18060</v>
      </c>
    </row>
    <row r="198" spans="5:17" ht="18" hidden="1" customHeight="1" x14ac:dyDescent="0.2">
      <c r="E198" s="10" t="s">
        <v>92</v>
      </c>
      <c r="I198" s="10">
        <f t="shared" si="72"/>
        <v>0</v>
      </c>
      <c r="J198" s="10">
        <f t="shared" si="72"/>
        <v>0</v>
      </c>
      <c r="K198" s="10">
        <f t="shared" si="72"/>
        <v>0</v>
      </c>
      <c r="L198" s="10">
        <f t="shared" si="72"/>
        <v>0</v>
      </c>
      <c r="M198" s="41">
        <f t="shared" si="70"/>
        <v>0</v>
      </c>
      <c r="N198" s="24">
        <v>23706</v>
      </c>
      <c r="O198" s="24">
        <f t="shared" si="71"/>
        <v>-23706</v>
      </c>
    </row>
    <row r="199" spans="5:17" ht="18" hidden="1" customHeight="1" x14ac:dyDescent="0.2">
      <c r="E199" s="10" t="s">
        <v>94</v>
      </c>
      <c r="I199" s="10">
        <f t="shared" si="72"/>
        <v>0</v>
      </c>
      <c r="J199" s="10">
        <f t="shared" si="72"/>
        <v>0</v>
      </c>
      <c r="K199" s="10">
        <f t="shared" si="72"/>
        <v>0</v>
      </c>
      <c r="L199" s="10">
        <f t="shared" si="72"/>
        <v>0</v>
      </c>
      <c r="M199" s="41">
        <f t="shared" si="70"/>
        <v>0</v>
      </c>
      <c r="N199" s="24">
        <v>16809</v>
      </c>
      <c r="O199" s="24">
        <f t="shared" si="71"/>
        <v>-16809</v>
      </c>
    </row>
    <row r="200" spans="5:17" ht="18" hidden="1" customHeight="1" x14ac:dyDescent="0.2">
      <c r="E200" s="10" t="s">
        <v>96</v>
      </c>
      <c r="I200" s="10">
        <f t="shared" si="72"/>
        <v>0</v>
      </c>
      <c r="J200" s="10">
        <f t="shared" si="72"/>
        <v>0</v>
      </c>
      <c r="K200" s="10">
        <f t="shared" si="72"/>
        <v>0</v>
      </c>
      <c r="L200" s="10">
        <f t="shared" si="72"/>
        <v>0</v>
      </c>
      <c r="M200" s="41">
        <f t="shared" si="70"/>
        <v>0</v>
      </c>
      <c r="N200" s="24">
        <v>17482</v>
      </c>
      <c r="O200" s="24">
        <f t="shared" si="71"/>
        <v>-17482</v>
      </c>
    </row>
    <row r="201" spans="5:17" ht="18" hidden="1" customHeight="1" x14ac:dyDescent="0.2">
      <c r="E201" s="10" t="s">
        <v>98</v>
      </c>
      <c r="I201" s="10">
        <f t="shared" si="72"/>
        <v>0</v>
      </c>
      <c r="J201" s="10">
        <f t="shared" si="72"/>
        <v>0</v>
      </c>
      <c r="K201" s="10">
        <f t="shared" si="72"/>
        <v>0</v>
      </c>
      <c r="L201" s="10">
        <f t="shared" si="72"/>
        <v>0</v>
      </c>
      <c r="M201" s="41">
        <f t="shared" si="70"/>
        <v>0</v>
      </c>
      <c r="N201" s="24">
        <v>19413</v>
      </c>
      <c r="O201" s="24">
        <f t="shared" si="71"/>
        <v>-19413</v>
      </c>
    </row>
    <row r="202" spans="5:17" ht="18" hidden="1" customHeight="1" x14ac:dyDescent="0.2">
      <c r="E202" s="10" t="s">
        <v>100</v>
      </c>
      <c r="I202" s="10">
        <f t="shared" si="72"/>
        <v>0</v>
      </c>
      <c r="J202" s="10">
        <f t="shared" si="72"/>
        <v>0</v>
      </c>
      <c r="K202" s="10">
        <f t="shared" si="72"/>
        <v>0</v>
      </c>
      <c r="L202" s="10">
        <f t="shared" si="72"/>
        <v>0</v>
      </c>
      <c r="M202" s="41">
        <f t="shared" si="70"/>
        <v>0</v>
      </c>
      <c r="N202" s="24">
        <v>18983</v>
      </c>
      <c r="O202" s="24">
        <f t="shared" si="71"/>
        <v>-18983</v>
      </c>
      <c r="P202" s="24"/>
      <c r="Q202" s="24"/>
    </row>
    <row r="203" spans="5:17" ht="18" hidden="1" customHeight="1" x14ac:dyDescent="0.2">
      <c r="E203" s="10" t="s">
        <v>102</v>
      </c>
      <c r="I203" s="10">
        <f t="shared" si="72"/>
        <v>0</v>
      </c>
      <c r="J203" s="10">
        <f t="shared" si="72"/>
        <v>0</v>
      </c>
      <c r="K203" s="10">
        <f t="shared" si="72"/>
        <v>0</v>
      </c>
      <c r="L203" s="10">
        <f t="shared" si="72"/>
        <v>0</v>
      </c>
      <c r="M203" s="41">
        <f t="shared" si="70"/>
        <v>0</v>
      </c>
      <c r="N203" s="24">
        <v>21568</v>
      </c>
      <c r="O203" s="24">
        <f t="shared" si="71"/>
        <v>-21568</v>
      </c>
    </row>
    <row r="204" spans="5:17" ht="18" hidden="1" customHeight="1" x14ac:dyDescent="0.2">
      <c r="E204" s="10" t="s">
        <v>104</v>
      </c>
      <c r="I204" s="10">
        <f t="shared" si="72"/>
        <v>0</v>
      </c>
      <c r="J204" s="10">
        <f t="shared" si="72"/>
        <v>0</v>
      </c>
      <c r="K204" s="10">
        <f t="shared" si="72"/>
        <v>0</v>
      </c>
      <c r="L204" s="10">
        <f t="shared" si="72"/>
        <v>0</v>
      </c>
      <c r="M204" s="24">
        <f t="shared" si="70"/>
        <v>0</v>
      </c>
      <c r="N204" s="24">
        <v>32647</v>
      </c>
      <c r="O204" s="24">
        <f t="shared" si="71"/>
        <v>-32647</v>
      </c>
    </row>
    <row r="205" spans="5:17" ht="18" hidden="1" customHeight="1" x14ac:dyDescent="0.2">
      <c r="M205" s="24"/>
    </row>
    <row r="206" spans="5:17" ht="18" hidden="1" customHeight="1" x14ac:dyDescent="0.2">
      <c r="E206" s="10" t="s">
        <v>106</v>
      </c>
      <c r="I206" s="10">
        <f t="shared" ref="I206:L221" si="73">SUMIFS(I$16:I$49,$A$16:$A$49,$E206)</f>
        <v>0</v>
      </c>
      <c r="J206" s="10">
        <f t="shared" si="73"/>
        <v>0</v>
      </c>
      <c r="K206" s="10">
        <f t="shared" si="73"/>
        <v>0</v>
      </c>
      <c r="L206" s="10">
        <f t="shared" si="73"/>
        <v>0</v>
      </c>
      <c r="M206" s="24">
        <f t="shared" ref="M206:M221" si="74">SUM(I206:L206)</f>
        <v>0</v>
      </c>
      <c r="N206" s="24">
        <v>42580</v>
      </c>
      <c r="O206" s="24">
        <f t="shared" si="71"/>
        <v>-42580</v>
      </c>
    </row>
    <row r="207" spans="5:17" ht="18" hidden="1" customHeight="1" x14ac:dyDescent="0.2">
      <c r="E207" s="10" t="s">
        <v>112</v>
      </c>
      <c r="I207" s="10">
        <f t="shared" si="73"/>
        <v>0</v>
      </c>
      <c r="J207" s="10">
        <f t="shared" si="73"/>
        <v>0</v>
      </c>
      <c r="K207" s="10">
        <f t="shared" si="73"/>
        <v>0</v>
      </c>
      <c r="L207" s="10">
        <f t="shared" si="73"/>
        <v>0</v>
      </c>
      <c r="M207" s="24">
        <f t="shared" si="74"/>
        <v>0</v>
      </c>
      <c r="O207" s="24">
        <f t="shared" si="71"/>
        <v>0</v>
      </c>
    </row>
    <row r="208" spans="5:17" ht="18" hidden="1" customHeight="1" x14ac:dyDescent="0.2">
      <c r="E208" s="10" t="s">
        <v>113</v>
      </c>
      <c r="I208" s="10">
        <f t="shared" si="73"/>
        <v>0</v>
      </c>
      <c r="J208" s="10">
        <f t="shared" si="73"/>
        <v>0</v>
      </c>
      <c r="K208" s="10">
        <f t="shared" si="73"/>
        <v>0</v>
      </c>
      <c r="L208" s="10">
        <f t="shared" si="73"/>
        <v>0</v>
      </c>
      <c r="M208" s="24">
        <f t="shared" si="74"/>
        <v>0</v>
      </c>
      <c r="O208" s="24">
        <f t="shared" si="71"/>
        <v>0</v>
      </c>
    </row>
    <row r="209" spans="5:15" ht="18" hidden="1" customHeight="1" x14ac:dyDescent="0.2">
      <c r="E209" s="10" t="s">
        <v>114</v>
      </c>
      <c r="I209" s="10">
        <f t="shared" si="73"/>
        <v>0</v>
      </c>
      <c r="J209" s="10">
        <f t="shared" si="73"/>
        <v>0</v>
      </c>
      <c r="K209" s="10">
        <f t="shared" si="73"/>
        <v>0</v>
      </c>
      <c r="L209" s="10">
        <f t="shared" si="73"/>
        <v>0</v>
      </c>
      <c r="M209" s="24">
        <f t="shared" si="74"/>
        <v>0</v>
      </c>
      <c r="N209" s="24"/>
      <c r="O209" s="24">
        <f t="shared" si="71"/>
        <v>0</v>
      </c>
    </row>
    <row r="210" spans="5:15" ht="18" hidden="1" customHeight="1" x14ac:dyDescent="0.2">
      <c r="E210" s="10" t="s">
        <v>82</v>
      </c>
      <c r="I210" s="10">
        <f t="shared" si="73"/>
        <v>0</v>
      </c>
      <c r="J210" s="10">
        <f t="shared" si="73"/>
        <v>0</v>
      </c>
      <c r="K210" s="10">
        <f t="shared" si="73"/>
        <v>0</v>
      </c>
      <c r="L210" s="10">
        <f t="shared" si="73"/>
        <v>0</v>
      </c>
      <c r="M210" s="24">
        <f t="shared" si="74"/>
        <v>0</v>
      </c>
      <c r="N210" s="24">
        <v>23604</v>
      </c>
      <c r="O210" s="24">
        <f t="shared" si="71"/>
        <v>-23604</v>
      </c>
    </row>
    <row r="211" spans="5:15" ht="18" hidden="1" customHeight="1" x14ac:dyDescent="0.2">
      <c r="E211" s="10" t="s">
        <v>115</v>
      </c>
      <c r="I211" s="10">
        <f t="shared" si="73"/>
        <v>0</v>
      </c>
      <c r="J211" s="10">
        <f t="shared" si="73"/>
        <v>0</v>
      </c>
      <c r="K211" s="10">
        <f t="shared" si="73"/>
        <v>0</v>
      </c>
      <c r="L211" s="10">
        <f t="shared" si="73"/>
        <v>0</v>
      </c>
      <c r="M211" s="24">
        <f t="shared" si="74"/>
        <v>0</v>
      </c>
      <c r="O211" s="24">
        <f t="shared" si="71"/>
        <v>0</v>
      </c>
    </row>
    <row r="212" spans="5:15" ht="18" hidden="1" customHeight="1" x14ac:dyDescent="0.2">
      <c r="E212" s="10" t="s">
        <v>116</v>
      </c>
      <c r="I212" s="10">
        <f t="shared" si="73"/>
        <v>0</v>
      </c>
      <c r="J212" s="10">
        <f t="shared" si="73"/>
        <v>0</v>
      </c>
      <c r="K212" s="10">
        <f t="shared" si="73"/>
        <v>0</v>
      </c>
      <c r="L212" s="10">
        <f t="shared" si="73"/>
        <v>0</v>
      </c>
      <c r="M212" s="24">
        <f t="shared" si="74"/>
        <v>0</v>
      </c>
      <c r="O212" s="24">
        <f t="shared" si="71"/>
        <v>0</v>
      </c>
    </row>
    <row r="213" spans="5:15" ht="18" hidden="1" customHeight="1" x14ac:dyDescent="0.2">
      <c r="E213" s="10" t="s">
        <v>117</v>
      </c>
      <c r="I213" s="10">
        <f t="shared" si="73"/>
        <v>0</v>
      </c>
      <c r="J213" s="10">
        <f t="shared" si="73"/>
        <v>0</v>
      </c>
      <c r="K213" s="10">
        <f t="shared" si="73"/>
        <v>0</v>
      </c>
      <c r="L213" s="10">
        <f t="shared" si="73"/>
        <v>0</v>
      </c>
      <c r="M213" s="24">
        <f t="shared" si="74"/>
        <v>0</v>
      </c>
      <c r="O213" s="24">
        <f t="shared" si="71"/>
        <v>0</v>
      </c>
    </row>
    <row r="214" spans="5:15" ht="18" hidden="1" customHeight="1" x14ac:dyDescent="0.2">
      <c r="E214" s="10" t="s">
        <v>118</v>
      </c>
      <c r="I214" s="10">
        <f t="shared" si="73"/>
        <v>0</v>
      </c>
      <c r="J214" s="10">
        <f t="shared" si="73"/>
        <v>0</v>
      </c>
      <c r="K214" s="10">
        <f t="shared" si="73"/>
        <v>0</v>
      </c>
      <c r="L214" s="10">
        <f t="shared" si="73"/>
        <v>0</v>
      </c>
      <c r="M214" s="24">
        <f t="shared" si="74"/>
        <v>0</v>
      </c>
      <c r="O214" s="24">
        <f t="shared" si="71"/>
        <v>0</v>
      </c>
    </row>
    <row r="215" spans="5:15" ht="18" hidden="1" customHeight="1" x14ac:dyDescent="0.2">
      <c r="E215" s="10" t="s">
        <v>119</v>
      </c>
      <c r="I215" s="10">
        <f t="shared" si="73"/>
        <v>0</v>
      </c>
      <c r="J215" s="10">
        <f t="shared" si="73"/>
        <v>0</v>
      </c>
      <c r="K215" s="10">
        <f t="shared" si="73"/>
        <v>0</v>
      </c>
      <c r="L215" s="10">
        <f t="shared" si="73"/>
        <v>0</v>
      </c>
      <c r="M215" s="24">
        <f t="shared" si="74"/>
        <v>0</v>
      </c>
      <c r="O215" s="24">
        <f t="shared" si="71"/>
        <v>0</v>
      </c>
    </row>
    <row r="216" spans="5:15" ht="18" hidden="1" customHeight="1" x14ac:dyDescent="0.2">
      <c r="E216" s="10" t="s">
        <v>120</v>
      </c>
      <c r="I216" s="10">
        <f t="shared" si="73"/>
        <v>0</v>
      </c>
      <c r="J216" s="10">
        <f t="shared" si="73"/>
        <v>0</v>
      </c>
      <c r="K216" s="10">
        <f t="shared" si="73"/>
        <v>0</v>
      </c>
      <c r="L216" s="10">
        <f t="shared" si="73"/>
        <v>0</v>
      </c>
      <c r="M216" s="24">
        <f t="shared" si="74"/>
        <v>0</v>
      </c>
      <c r="O216" s="24">
        <f t="shared" si="71"/>
        <v>0</v>
      </c>
    </row>
    <row r="217" spans="5:15" ht="18" hidden="1" customHeight="1" x14ac:dyDescent="0.2">
      <c r="E217" s="10" t="s">
        <v>121</v>
      </c>
      <c r="I217" s="10">
        <f t="shared" si="73"/>
        <v>0</v>
      </c>
      <c r="J217" s="10">
        <f t="shared" si="73"/>
        <v>0</v>
      </c>
      <c r="K217" s="10">
        <f t="shared" si="73"/>
        <v>0</v>
      </c>
      <c r="L217" s="10">
        <f t="shared" si="73"/>
        <v>0</v>
      </c>
      <c r="M217" s="24">
        <f t="shared" si="74"/>
        <v>0</v>
      </c>
      <c r="O217" s="24">
        <f t="shared" si="71"/>
        <v>0</v>
      </c>
    </row>
    <row r="218" spans="5:15" ht="18" hidden="1" customHeight="1" x14ac:dyDescent="0.2">
      <c r="E218" s="10" t="s">
        <v>122</v>
      </c>
      <c r="I218" s="10">
        <f t="shared" si="73"/>
        <v>0</v>
      </c>
      <c r="J218" s="10">
        <f t="shared" si="73"/>
        <v>0</v>
      </c>
      <c r="K218" s="10">
        <f t="shared" si="73"/>
        <v>0</v>
      </c>
      <c r="L218" s="10">
        <f t="shared" si="73"/>
        <v>0</v>
      </c>
      <c r="M218" s="24">
        <f t="shared" si="74"/>
        <v>0</v>
      </c>
      <c r="O218" s="24">
        <f t="shared" si="71"/>
        <v>0</v>
      </c>
    </row>
    <row r="219" spans="5:15" ht="18" hidden="1" customHeight="1" x14ac:dyDescent="0.2">
      <c r="E219" s="10" t="s">
        <v>123</v>
      </c>
      <c r="I219" s="10">
        <f t="shared" si="73"/>
        <v>0</v>
      </c>
      <c r="J219" s="10">
        <f t="shared" si="73"/>
        <v>0</v>
      </c>
      <c r="K219" s="10">
        <f t="shared" si="73"/>
        <v>0</v>
      </c>
      <c r="L219" s="10">
        <f t="shared" si="73"/>
        <v>0</v>
      </c>
      <c r="M219" s="24">
        <f t="shared" si="74"/>
        <v>0</v>
      </c>
      <c r="O219" s="24">
        <f t="shared" si="71"/>
        <v>0</v>
      </c>
    </row>
    <row r="220" spans="5:15" ht="18" hidden="1" customHeight="1" x14ac:dyDescent="0.2">
      <c r="E220" s="10" t="s">
        <v>124</v>
      </c>
      <c r="I220" s="10">
        <f t="shared" si="73"/>
        <v>0</v>
      </c>
      <c r="J220" s="10">
        <f t="shared" si="73"/>
        <v>0</v>
      </c>
      <c r="K220" s="10">
        <f t="shared" si="73"/>
        <v>0</v>
      </c>
      <c r="L220" s="10">
        <f t="shared" si="73"/>
        <v>0</v>
      </c>
      <c r="M220" s="24">
        <f t="shared" si="74"/>
        <v>0</v>
      </c>
      <c r="O220" s="24">
        <f t="shared" si="71"/>
        <v>0</v>
      </c>
    </row>
    <row r="221" spans="5:15" ht="18" hidden="1" customHeight="1" x14ac:dyDescent="0.2">
      <c r="E221" s="10" t="s">
        <v>125</v>
      </c>
      <c r="I221" s="10">
        <f t="shared" si="73"/>
        <v>0</v>
      </c>
      <c r="J221" s="10">
        <f t="shared" si="73"/>
        <v>0</v>
      </c>
      <c r="K221" s="10">
        <f t="shared" si="73"/>
        <v>0</v>
      </c>
      <c r="L221" s="10">
        <f t="shared" si="73"/>
        <v>0</v>
      </c>
      <c r="M221" s="24">
        <f t="shared" si="74"/>
        <v>0</v>
      </c>
      <c r="O221" s="24">
        <f t="shared" si="71"/>
        <v>0</v>
      </c>
    </row>
  </sheetData>
  <mergeCells count="90">
    <mergeCell ref="B83:C83"/>
    <mergeCell ref="B84:C84"/>
    <mergeCell ref="B85:C85"/>
    <mergeCell ref="B86:C86"/>
    <mergeCell ref="B82:C82"/>
    <mergeCell ref="B79:C79"/>
    <mergeCell ref="B80:C80"/>
    <mergeCell ref="B71:C71"/>
    <mergeCell ref="B72:C72"/>
    <mergeCell ref="B73:C73"/>
    <mergeCell ref="B74:C74"/>
    <mergeCell ref="B75:C75"/>
    <mergeCell ref="B81:C81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6:C76"/>
    <mergeCell ref="B77:C77"/>
    <mergeCell ref="B78:C78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C7:R7"/>
    <mergeCell ref="B8:C10"/>
    <mergeCell ref="D8:D10"/>
    <mergeCell ref="E8:G8"/>
    <mergeCell ref="H8:H10"/>
    <mergeCell ref="I8:L9"/>
    <mergeCell ref="N8:Q9"/>
    <mergeCell ref="G9:G10"/>
    <mergeCell ref="C6:R6"/>
    <mergeCell ref="B1:R1"/>
    <mergeCell ref="B2:R2"/>
    <mergeCell ref="C3:R3"/>
    <mergeCell ref="C4:R4"/>
    <mergeCell ref="C5:R5"/>
  </mergeCells>
  <pageMargins left="1.1499999999999999" right="0.25" top="0.5" bottom="0.75" header="0.5" footer="0.5"/>
  <pageSetup paperSize="5" scale="70" orientation="landscape" horizontalDpi="0" verticalDpi="0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A1:V221"/>
  <sheetViews>
    <sheetView showGridLines="0" zoomScale="85" zoomScaleNormal="85" workbookViewId="0">
      <pane xSplit="4" ySplit="11" topLeftCell="E24" activePane="bottomRight" state="frozen"/>
      <selection activeCell="E24" sqref="E24"/>
      <selection pane="topRight" activeCell="E24" sqref="E24"/>
      <selection pane="bottomLeft" activeCell="E24" sqref="E24"/>
      <selection pane="bottomRight" activeCell="S9" sqref="S9:S14"/>
    </sheetView>
  </sheetViews>
  <sheetFormatPr defaultRowHeight="18" customHeight="1" x14ac:dyDescent="0.2"/>
  <cols>
    <col min="1" max="1" width="16.28515625" style="10" hidden="1" customWidth="1"/>
    <col min="2" max="2" width="36.5703125" style="10" bestFit="1" customWidth="1"/>
    <col min="3" max="3" width="21.28515625" style="10" customWidth="1"/>
    <col min="4" max="4" width="22.140625" style="34" customWidth="1"/>
    <col min="5" max="5" width="17.42578125" style="10" customWidth="1"/>
    <col min="6" max="6" width="17.85546875" style="10" customWidth="1"/>
    <col min="7" max="7" width="22.28515625" style="10" customWidth="1"/>
    <col min="8" max="8" width="13.7109375" style="35" customWidth="1"/>
    <col min="9" max="9" width="12.140625" style="10" customWidth="1"/>
    <col min="10" max="11" width="14.140625" style="10" bestFit="1" customWidth="1"/>
    <col min="12" max="12" width="11.7109375" style="10" customWidth="1"/>
    <col min="13" max="13" width="13.5703125" style="10" customWidth="1"/>
    <col min="14" max="14" width="11.5703125" style="10" customWidth="1"/>
    <col min="15" max="15" width="11.28515625" style="10" customWidth="1"/>
    <col min="16" max="17" width="12.5703125" style="10" customWidth="1"/>
    <col min="18" max="18" width="13.5703125" style="8" customWidth="1"/>
    <col min="19" max="19" width="16.5703125" style="10" customWidth="1"/>
    <col min="20" max="20" width="11.85546875" style="8" customWidth="1"/>
    <col min="21" max="21" width="12.28515625" style="10" customWidth="1"/>
    <col min="22" max="22" width="13.140625" style="10" customWidth="1"/>
    <col min="23" max="257" width="9.140625" style="10"/>
    <col min="258" max="258" width="36.5703125" style="10" bestFit="1" customWidth="1"/>
    <col min="259" max="259" width="21.28515625" style="10" customWidth="1"/>
    <col min="260" max="260" width="20.85546875" style="10" bestFit="1" customWidth="1"/>
    <col min="261" max="261" width="14.85546875" style="10" bestFit="1" customWidth="1"/>
    <col min="262" max="262" width="14.140625" style="10" bestFit="1" customWidth="1"/>
    <col min="263" max="264" width="11.42578125" style="10" bestFit="1" customWidth="1"/>
    <col min="265" max="268" width="9.5703125" style="10" bestFit="1" customWidth="1"/>
    <col min="269" max="269" width="14.42578125" style="10" bestFit="1" customWidth="1"/>
    <col min="270" max="273" width="8.42578125" style="10" bestFit="1" customWidth="1"/>
    <col min="274" max="274" width="18" style="10" bestFit="1" customWidth="1"/>
    <col min="275" max="513" width="9.140625" style="10"/>
    <col min="514" max="514" width="36.5703125" style="10" bestFit="1" customWidth="1"/>
    <col min="515" max="515" width="21.28515625" style="10" customWidth="1"/>
    <col min="516" max="516" width="20.85546875" style="10" bestFit="1" customWidth="1"/>
    <col min="517" max="517" width="14.85546875" style="10" bestFit="1" customWidth="1"/>
    <col min="518" max="518" width="14.140625" style="10" bestFit="1" customWidth="1"/>
    <col min="519" max="520" width="11.42578125" style="10" bestFit="1" customWidth="1"/>
    <col min="521" max="524" width="9.5703125" style="10" bestFit="1" customWidth="1"/>
    <col min="525" max="525" width="14.42578125" style="10" bestFit="1" customWidth="1"/>
    <col min="526" max="529" width="8.42578125" style="10" bestFit="1" customWidth="1"/>
    <col min="530" max="530" width="18" style="10" bestFit="1" customWidth="1"/>
    <col min="531" max="769" width="9.140625" style="10"/>
    <col min="770" max="770" width="36.5703125" style="10" bestFit="1" customWidth="1"/>
    <col min="771" max="771" width="21.28515625" style="10" customWidth="1"/>
    <col min="772" max="772" width="20.85546875" style="10" bestFit="1" customWidth="1"/>
    <col min="773" max="773" width="14.85546875" style="10" bestFit="1" customWidth="1"/>
    <col min="774" max="774" width="14.140625" style="10" bestFit="1" customWidth="1"/>
    <col min="775" max="776" width="11.42578125" style="10" bestFit="1" customWidth="1"/>
    <col min="777" max="780" width="9.5703125" style="10" bestFit="1" customWidth="1"/>
    <col min="781" max="781" width="14.42578125" style="10" bestFit="1" customWidth="1"/>
    <col min="782" max="785" width="8.42578125" style="10" bestFit="1" customWidth="1"/>
    <col min="786" max="786" width="18" style="10" bestFit="1" customWidth="1"/>
    <col min="787" max="1025" width="9.140625" style="10"/>
    <col min="1026" max="1026" width="36.5703125" style="10" bestFit="1" customWidth="1"/>
    <col min="1027" max="1027" width="21.28515625" style="10" customWidth="1"/>
    <col min="1028" max="1028" width="20.85546875" style="10" bestFit="1" customWidth="1"/>
    <col min="1029" max="1029" width="14.85546875" style="10" bestFit="1" customWidth="1"/>
    <col min="1030" max="1030" width="14.140625" style="10" bestFit="1" customWidth="1"/>
    <col min="1031" max="1032" width="11.42578125" style="10" bestFit="1" customWidth="1"/>
    <col min="1033" max="1036" width="9.5703125" style="10" bestFit="1" customWidth="1"/>
    <col min="1037" max="1037" width="14.42578125" style="10" bestFit="1" customWidth="1"/>
    <col min="1038" max="1041" width="8.42578125" style="10" bestFit="1" customWidth="1"/>
    <col min="1042" max="1042" width="18" style="10" bestFit="1" customWidth="1"/>
    <col min="1043" max="1281" width="9.140625" style="10"/>
    <col min="1282" max="1282" width="36.5703125" style="10" bestFit="1" customWidth="1"/>
    <col min="1283" max="1283" width="21.28515625" style="10" customWidth="1"/>
    <col min="1284" max="1284" width="20.85546875" style="10" bestFit="1" customWidth="1"/>
    <col min="1285" max="1285" width="14.85546875" style="10" bestFit="1" customWidth="1"/>
    <col min="1286" max="1286" width="14.140625" style="10" bestFit="1" customWidth="1"/>
    <col min="1287" max="1288" width="11.42578125" style="10" bestFit="1" customWidth="1"/>
    <col min="1289" max="1292" width="9.5703125" style="10" bestFit="1" customWidth="1"/>
    <col min="1293" max="1293" width="14.42578125" style="10" bestFit="1" customWidth="1"/>
    <col min="1294" max="1297" width="8.42578125" style="10" bestFit="1" customWidth="1"/>
    <col min="1298" max="1298" width="18" style="10" bestFit="1" customWidth="1"/>
    <col min="1299" max="1537" width="9.140625" style="10"/>
    <col min="1538" max="1538" width="36.5703125" style="10" bestFit="1" customWidth="1"/>
    <col min="1539" max="1539" width="21.28515625" style="10" customWidth="1"/>
    <col min="1540" max="1540" width="20.85546875" style="10" bestFit="1" customWidth="1"/>
    <col min="1541" max="1541" width="14.85546875" style="10" bestFit="1" customWidth="1"/>
    <col min="1542" max="1542" width="14.140625" style="10" bestFit="1" customWidth="1"/>
    <col min="1543" max="1544" width="11.42578125" style="10" bestFit="1" customWidth="1"/>
    <col min="1545" max="1548" width="9.5703125" style="10" bestFit="1" customWidth="1"/>
    <col min="1549" max="1549" width="14.42578125" style="10" bestFit="1" customWidth="1"/>
    <col min="1550" max="1553" width="8.42578125" style="10" bestFit="1" customWidth="1"/>
    <col min="1554" max="1554" width="18" style="10" bestFit="1" customWidth="1"/>
    <col min="1555" max="1793" width="9.140625" style="10"/>
    <col min="1794" max="1794" width="36.5703125" style="10" bestFit="1" customWidth="1"/>
    <col min="1795" max="1795" width="21.28515625" style="10" customWidth="1"/>
    <col min="1796" max="1796" width="20.85546875" style="10" bestFit="1" customWidth="1"/>
    <col min="1797" max="1797" width="14.85546875" style="10" bestFit="1" customWidth="1"/>
    <col min="1798" max="1798" width="14.140625" style="10" bestFit="1" customWidth="1"/>
    <col min="1799" max="1800" width="11.42578125" style="10" bestFit="1" customWidth="1"/>
    <col min="1801" max="1804" width="9.5703125" style="10" bestFit="1" customWidth="1"/>
    <col min="1805" max="1805" width="14.42578125" style="10" bestFit="1" customWidth="1"/>
    <col min="1806" max="1809" width="8.42578125" style="10" bestFit="1" customWidth="1"/>
    <col min="1810" max="1810" width="18" style="10" bestFit="1" customWidth="1"/>
    <col min="1811" max="2049" width="9.140625" style="10"/>
    <col min="2050" max="2050" width="36.5703125" style="10" bestFit="1" customWidth="1"/>
    <col min="2051" max="2051" width="21.28515625" style="10" customWidth="1"/>
    <col min="2052" max="2052" width="20.85546875" style="10" bestFit="1" customWidth="1"/>
    <col min="2053" max="2053" width="14.85546875" style="10" bestFit="1" customWidth="1"/>
    <col min="2054" max="2054" width="14.140625" style="10" bestFit="1" customWidth="1"/>
    <col min="2055" max="2056" width="11.42578125" style="10" bestFit="1" customWidth="1"/>
    <col min="2057" max="2060" width="9.5703125" style="10" bestFit="1" customWidth="1"/>
    <col min="2061" max="2061" width="14.42578125" style="10" bestFit="1" customWidth="1"/>
    <col min="2062" max="2065" width="8.42578125" style="10" bestFit="1" customWidth="1"/>
    <col min="2066" max="2066" width="18" style="10" bestFit="1" customWidth="1"/>
    <col min="2067" max="2305" width="9.140625" style="10"/>
    <col min="2306" max="2306" width="36.5703125" style="10" bestFit="1" customWidth="1"/>
    <col min="2307" max="2307" width="21.28515625" style="10" customWidth="1"/>
    <col min="2308" max="2308" width="20.85546875" style="10" bestFit="1" customWidth="1"/>
    <col min="2309" max="2309" width="14.85546875" style="10" bestFit="1" customWidth="1"/>
    <col min="2310" max="2310" width="14.140625" style="10" bestFit="1" customWidth="1"/>
    <col min="2311" max="2312" width="11.42578125" style="10" bestFit="1" customWidth="1"/>
    <col min="2313" max="2316" width="9.5703125" style="10" bestFit="1" customWidth="1"/>
    <col min="2317" max="2317" width="14.42578125" style="10" bestFit="1" customWidth="1"/>
    <col min="2318" max="2321" width="8.42578125" style="10" bestFit="1" customWidth="1"/>
    <col min="2322" max="2322" width="18" style="10" bestFit="1" customWidth="1"/>
    <col min="2323" max="2561" width="9.140625" style="10"/>
    <col min="2562" max="2562" width="36.5703125" style="10" bestFit="1" customWidth="1"/>
    <col min="2563" max="2563" width="21.28515625" style="10" customWidth="1"/>
    <col min="2564" max="2564" width="20.85546875" style="10" bestFit="1" customWidth="1"/>
    <col min="2565" max="2565" width="14.85546875" style="10" bestFit="1" customWidth="1"/>
    <col min="2566" max="2566" width="14.140625" style="10" bestFit="1" customWidth="1"/>
    <col min="2567" max="2568" width="11.42578125" style="10" bestFit="1" customWidth="1"/>
    <col min="2569" max="2572" width="9.5703125" style="10" bestFit="1" customWidth="1"/>
    <col min="2573" max="2573" width="14.42578125" style="10" bestFit="1" customWidth="1"/>
    <col min="2574" max="2577" width="8.42578125" style="10" bestFit="1" customWidth="1"/>
    <col min="2578" max="2578" width="18" style="10" bestFit="1" customWidth="1"/>
    <col min="2579" max="2817" width="9.140625" style="10"/>
    <col min="2818" max="2818" width="36.5703125" style="10" bestFit="1" customWidth="1"/>
    <col min="2819" max="2819" width="21.28515625" style="10" customWidth="1"/>
    <col min="2820" max="2820" width="20.85546875" style="10" bestFit="1" customWidth="1"/>
    <col min="2821" max="2821" width="14.85546875" style="10" bestFit="1" customWidth="1"/>
    <col min="2822" max="2822" width="14.140625" style="10" bestFit="1" customWidth="1"/>
    <col min="2823" max="2824" width="11.42578125" style="10" bestFit="1" customWidth="1"/>
    <col min="2825" max="2828" width="9.5703125" style="10" bestFit="1" customWidth="1"/>
    <col min="2829" max="2829" width="14.42578125" style="10" bestFit="1" customWidth="1"/>
    <col min="2830" max="2833" width="8.42578125" style="10" bestFit="1" customWidth="1"/>
    <col min="2834" max="2834" width="18" style="10" bestFit="1" customWidth="1"/>
    <col min="2835" max="3073" width="9.140625" style="10"/>
    <col min="3074" max="3074" width="36.5703125" style="10" bestFit="1" customWidth="1"/>
    <col min="3075" max="3075" width="21.28515625" style="10" customWidth="1"/>
    <col min="3076" max="3076" width="20.85546875" style="10" bestFit="1" customWidth="1"/>
    <col min="3077" max="3077" width="14.85546875" style="10" bestFit="1" customWidth="1"/>
    <col min="3078" max="3078" width="14.140625" style="10" bestFit="1" customWidth="1"/>
    <col min="3079" max="3080" width="11.42578125" style="10" bestFit="1" customWidth="1"/>
    <col min="3081" max="3084" width="9.5703125" style="10" bestFit="1" customWidth="1"/>
    <col min="3085" max="3085" width="14.42578125" style="10" bestFit="1" customWidth="1"/>
    <col min="3086" max="3089" width="8.42578125" style="10" bestFit="1" customWidth="1"/>
    <col min="3090" max="3090" width="18" style="10" bestFit="1" customWidth="1"/>
    <col min="3091" max="3329" width="9.140625" style="10"/>
    <col min="3330" max="3330" width="36.5703125" style="10" bestFit="1" customWidth="1"/>
    <col min="3331" max="3331" width="21.28515625" style="10" customWidth="1"/>
    <col min="3332" max="3332" width="20.85546875" style="10" bestFit="1" customWidth="1"/>
    <col min="3333" max="3333" width="14.85546875" style="10" bestFit="1" customWidth="1"/>
    <col min="3334" max="3334" width="14.140625" style="10" bestFit="1" customWidth="1"/>
    <col min="3335" max="3336" width="11.42578125" style="10" bestFit="1" customWidth="1"/>
    <col min="3337" max="3340" width="9.5703125" style="10" bestFit="1" customWidth="1"/>
    <col min="3341" max="3341" width="14.42578125" style="10" bestFit="1" customWidth="1"/>
    <col min="3342" max="3345" width="8.42578125" style="10" bestFit="1" customWidth="1"/>
    <col min="3346" max="3346" width="18" style="10" bestFit="1" customWidth="1"/>
    <col min="3347" max="3585" width="9.140625" style="10"/>
    <col min="3586" max="3586" width="36.5703125" style="10" bestFit="1" customWidth="1"/>
    <col min="3587" max="3587" width="21.28515625" style="10" customWidth="1"/>
    <col min="3588" max="3588" width="20.85546875" style="10" bestFit="1" customWidth="1"/>
    <col min="3589" max="3589" width="14.85546875" style="10" bestFit="1" customWidth="1"/>
    <col min="3590" max="3590" width="14.140625" style="10" bestFit="1" customWidth="1"/>
    <col min="3591" max="3592" width="11.42578125" style="10" bestFit="1" customWidth="1"/>
    <col min="3593" max="3596" width="9.5703125" style="10" bestFit="1" customWidth="1"/>
    <col min="3597" max="3597" width="14.42578125" style="10" bestFit="1" customWidth="1"/>
    <col min="3598" max="3601" width="8.42578125" style="10" bestFit="1" customWidth="1"/>
    <col min="3602" max="3602" width="18" style="10" bestFit="1" customWidth="1"/>
    <col min="3603" max="3841" width="9.140625" style="10"/>
    <col min="3842" max="3842" width="36.5703125" style="10" bestFit="1" customWidth="1"/>
    <col min="3843" max="3843" width="21.28515625" style="10" customWidth="1"/>
    <col min="3844" max="3844" width="20.85546875" style="10" bestFit="1" customWidth="1"/>
    <col min="3845" max="3845" width="14.85546875" style="10" bestFit="1" customWidth="1"/>
    <col min="3846" max="3846" width="14.140625" style="10" bestFit="1" customWidth="1"/>
    <col min="3847" max="3848" width="11.42578125" style="10" bestFit="1" customWidth="1"/>
    <col min="3849" max="3852" width="9.5703125" style="10" bestFit="1" customWidth="1"/>
    <col min="3853" max="3853" width="14.42578125" style="10" bestFit="1" customWidth="1"/>
    <col min="3854" max="3857" width="8.42578125" style="10" bestFit="1" customWidth="1"/>
    <col min="3858" max="3858" width="18" style="10" bestFit="1" customWidth="1"/>
    <col min="3859" max="4097" width="9.140625" style="10"/>
    <col min="4098" max="4098" width="36.5703125" style="10" bestFit="1" customWidth="1"/>
    <col min="4099" max="4099" width="21.28515625" style="10" customWidth="1"/>
    <col min="4100" max="4100" width="20.85546875" style="10" bestFit="1" customWidth="1"/>
    <col min="4101" max="4101" width="14.85546875" style="10" bestFit="1" customWidth="1"/>
    <col min="4102" max="4102" width="14.140625" style="10" bestFit="1" customWidth="1"/>
    <col min="4103" max="4104" width="11.42578125" style="10" bestFit="1" customWidth="1"/>
    <col min="4105" max="4108" width="9.5703125" style="10" bestFit="1" customWidth="1"/>
    <col min="4109" max="4109" width="14.42578125" style="10" bestFit="1" customWidth="1"/>
    <col min="4110" max="4113" width="8.42578125" style="10" bestFit="1" customWidth="1"/>
    <col min="4114" max="4114" width="18" style="10" bestFit="1" customWidth="1"/>
    <col min="4115" max="4353" width="9.140625" style="10"/>
    <col min="4354" max="4354" width="36.5703125" style="10" bestFit="1" customWidth="1"/>
    <col min="4355" max="4355" width="21.28515625" style="10" customWidth="1"/>
    <col min="4356" max="4356" width="20.85546875" style="10" bestFit="1" customWidth="1"/>
    <col min="4357" max="4357" width="14.85546875" style="10" bestFit="1" customWidth="1"/>
    <col min="4358" max="4358" width="14.140625" style="10" bestFit="1" customWidth="1"/>
    <col min="4359" max="4360" width="11.42578125" style="10" bestFit="1" customWidth="1"/>
    <col min="4361" max="4364" width="9.5703125" style="10" bestFit="1" customWidth="1"/>
    <col min="4365" max="4365" width="14.42578125" style="10" bestFit="1" customWidth="1"/>
    <col min="4366" max="4369" width="8.42578125" style="10" bestFit="1" customWidth="1"/>
    <col min="4370" max="4370" width="18" style="10" bestFit="1" customWidth="1"/>
    <col min="4371" max="4609" width="9.140625" style="10"/>
    <col min="4610" max="4610" width="36.5703125" style="10" bestFit="1" customWidth="1"/>
    <col min="4611" max="4611" width="21.28515625" style="10" customWidth="1"/>
    <col min="4612" max="4612" width="20.85546875" style="10" bestFit="1" customWidth="1"/>
    <col min="4613" max="4613" width="14.85546875" style="10" bestFit="1" customWidth="1"/>
    <col min="4614" max="4614" width="14.140625" style="10" bestFit="1" customWidth="1"/>
    <col min="4615" max="4616" width="11.42578125" style="10" bestFit="1" customWidth="1"/>
    <col min="4617" max="4620" width="9.5703125" style="10" bestFit="1" customWidth="1"/>
    <col min="4621" max="4621" width="14.42578125" style="10" bestFit="1" customWidth="1"/>
    <col min="4622" max="4625" width="8.42578125" style="10" bestFit="1" customWidth="1"/>
    <col min="4626" max="4626" width="18" style="10" bestFit="1" customWidth="1"/>
    <col min="4627" max="4865" width="9.140625" style="10"/>
    <col min="4866" max="4866" width="36.5703125" style="10" bestFit="1" customWidth="1"/>
    <col min="4867" max="4867" width="21.28515625" style="10" customWidth="1"/>
    <col min="4868" max="4868" width="20.85546875" style="10" bestFit="1" customWidth="1"/>
    <col min="4869" max="4869" width="14.85546875" style="10" bestFit="1" customWidth="1"/>
    <col min="4870" max="4870" width="14.140625" style="10" bestFit="1" customWidth="1"/>
    <col min="4871" max="4872" width="11.42578125" style="10" bestFit="1" customWidth="1"/>
    <col min="4873" max="4876" width="9.5703125" style="10" bestFit="1" customWidth="1"/>
    <col min="4877" max="4877" width="14.42578125" style="10" bestFit="1" customWidth="1"/>
    <col min="4878" max="4881" width="8.42578125" style="10" bestFit="1" customWidth="1"/>
    <col min="4882" max="4882" width="18" style="10" bestFit="1" customWidth="1"/>
    <col min="4883" max="5121" width="9.140625" style="10"/>
    <col min="5122" max="5122" width="36.5703125" style="10" bestFit="1" customWidth="1"/>
    <col min="5123" max="5123" width="21.28515625" style="10" customWidth="1"/>
    <col min="5124" max="5124" width="20.85546875" style="10" bestFit="1" customWidth="1"/>
    <col min="5125" max="5125" width="14.85546875" style="10" bestFit="1" customWidth="1"/>
    <col min="5126" max="5126" width="14.140625" style="10" bestFit="1" customWidth="1"/>
    <col min="5127" max="5128" width="11.42578125" style="10" bestFit="1" customWidth="1"/>
    <col min="5129" max="5132" width="9.5703125" style="10" bestFit="1" customWidth="1"/>
    <col min="5133" max="5133" width="14.42578125" style="10" bestFit="1" customWidth="1"/>
    <col min="5134" max="5137" width="8.42578125" style="10" bestFit="1" customWidth="1"/>
    <col min="5138" max="5138" width="18" style="10" bestFit="1" customWidth="1"/>
    <col min="5139" max="5377" width="9.140625" style="10"/>
    <col min="5378" max="5378" width="36.5703125" style="10" bestFit="1" customWidth="1"/>
    <col min="5379" max="5379" width="21.28515625" style="10" customWidth="1"/>
    <col min="5380" max="5380" width="20.85546875" style="10" bestFit="1" customWidth="1"/>
    <col min="5381" max="5381" width="14.85546875" style="10" bestFit="1" customWidth="1"/>
    <col min="5382" max="5382" width="14.140625" style="10" bestFit="1" customWidth="1"/>
    <col min="5383" max="5384" width="11.42578125" style="10" bestFit="1" customWidth="1"/>
    <col min="5385" max="5388" width="9.5703125" style="10" bestFit="1" customWidth="1"/>
    <col min="5389" max="5389" width="14.42578125" style="10" bestFit="1" customWidth="1"/>
    <col min="5390" max="5393" width="8.42578125" style="10" bestFit="1" customWidth="1"/>
    <col min="5394" max="5394" width="18" style="10" bestFit="1" customWidth="1"/>
    <col min="5395" max="5633" width="9.140625" style="10"/>
    <col min="5634" max="5634" width="36.5703125" style="10" bestFit="1" customWidth="1"/>
    <col min="5635" max="5635" width="21.28515625" style="10" customWidth="1"/>
    <col min="5636" max="5636" width="20.85546875" style="10" bestFit="1" customWidth="1"/>
    <col min="5637" max="5637" width="14.85546875" style="10" bestFit="1" customWidth="1"/>
    <col min="5638" max="5638" width="14.140625" style="10" bestFit="1" customWidth="1"/>
    <col min="5639" max="5640" width="11.42578125" style="10" bestFit="1" customWidth="1"/>
    <col min="5641" max="5644" width="9.5703125" style="10" bestFit="1" customWidth="1"/>
    <col min="5645" max="5645" width="14.42578125" style="10" bestFit="1" customWidth="1"/>
    <col min="5646" max="5649" width="8.42578125" style="10" bestFit="1" customWidth="1"/>
    <col min="5650" max="5650" width="18" style="10" bestFit="1" customWidth="1"/>
    <col min="5651" max="5889" width="9.140625" style="10"/>
    <col min="5890" max="5890" width="36.5703125" style="10" bestFit="1" customWidth="1"/>
    <col min="5891" max="5891" width="21.28515625" style="10" customWidth="1"/>
    <col min="5892" max="5892" width="20.85546875" style="10" bestFit="1" customWidth="1"/>
    <col min="5893" max="5893" width="14.85546875" style="10" bestFit="1" customWidth="1"/>
    <col min="5894" max="5894" width="14.140625" style="10" bestFit="1" customWidth="1"/>
    <col min="5895" max="5896" width="11.42578125" style="10" bestFit="1" customWidth="1"/>
    <col min="5897" max="5900" width="9.5703125" style="10" bestFit="1" customWidth="1"/>
    <col min="5901" max="5901" width="14.42578125" style="10" bestFit="1" customWidth="1"/>
    <col min="5902" max="5905" width="8.42578125" style="10" bestFit="1" customWidth="1"/>
    <col min="5906" max="5906" width="18" style="10" bestFit="1" customWidth="1"/>
    <col min="5907" max="6145" width="9.140625" style="10"/>
    <col min="6146" max="6146" width="36.5703125" style="10" bestFit="1" customWidth="1"/>
    <col min="6147" max="6147" width="21.28515625" style="10" customWidth="1"/>
    <col min="6148" max="6148" width="20.85546875" style="10" bestFit="1" customWidth="1"/>
    <col min="6149" max="6149" width="14.85546875" style="10" bestFit="1" customWidth="1"/>
    <col min="6150" max="6150" width="14.140625" style="10" bestFit="1" customWidth="1"/>
    <col min="6151" max="6152" width="11.42578125" style="10" bestFit="1" customWidth="1"/>
    <col min="6153" max="6156" width="9.5703125" style="10" bestFit="1" customWidth="1"/>
    <col min="6157" max="6157" width="14.42578125" style="10" bestFit="1" customWidth="1"/>
    <col min="6158" max="6161" width="8.42578125" style="10" bestFit="1" customWidth="1"/>
    <col min="6162" max="6162" width="18" style="10" bestFit="1" customWidth="1"/>
    <col min="6163" max="6401" width="9.140625" style="10"/>
    <col min="6402" max="6402" width="36.5703125" style="10" bestFit="1" customWidth="1"/>
    <col min="6403" max="6403" width="21.28515625" style="10" customWidth="1"/>
    <col min="6404" max="6404" width="20.85546875" style="10" bestFit="1" customWidth="1"/>
    <col min="6405" max="6405" width="14.85546875" style="10" bestFit="1" customWidth="1"/>
    <col min="6406" max="6406" width="14.140625" style="10" bestFit="1" customWidth="1"/>
    <col min="6407" max="6408" width="11.42578125" style="10" bestFit="1" customWidth="1"/>
    <col min="6409" max="6412" width="9.5703125" style="10" bestFit="1" customWidth="1"/>
    <col min="6413" max="6413" width="14.42578125" style="10" bestFit="1" customWidth="1"/>
    <col min="6414" max="6417" width="8.42578125" style="10" bestFit="1" customWidth="1"/>
    <col min="6418" max="6418" width="18" style="10" bestFit="1" customWidth="1"/>
    <col min="6419" max="6657" width="9.140625" style="10"/>
    <col min="6658" max="6658" width="36.5703125" style="10" bestFit="1" customWidth="1"/>
    <col min="6659" max="6659" width="21.28515625" style="10" customWidth="1"/>
    <col min="6660" max="6660" width="20.85546875" style="10" bestFit="1" customWidth="1"/>
    <col min="6661" max="6661" width="14.85546875" style="10" bestFit="1" customWidth="1"/>
    <col min="6662" max="6662" width="14.140625" style="10" bestFit="1" customWidth="1"/>
    <col min="6663" max="6664" width="11.42578125" style="10" bestFit="1" customWidth="1"/>
    <col min="6665" max="6668" width="9.5703125" style="10" bestFit="1" customWidth="1"/>
    <col min="6669" max="6669" width="14.42578125" style="10" bestFit="1" customWidth="1"/>
    <col min="6670" max="6673" width="8.42578125" style="10" bestFit="1" customWidth="1"/>
    <col min="6674" max="6674" width="18" style="10" bestFit="1" customWidth="1"/>
    <col min="6675" max="6913" width="9.140625" style="10"/>
    <col min="6914" max="6914" width="36.5703125" style="10" bestFit="1" customWidth="1"/>
    <col min="6915" max="6915" width="21.28515625" style="10" customWidth="1"/>
    <col min="6916" max="6916" width="20.85546875" style="10" bestFit="1" customWidth="1"/>
    <col min="6917" max="6917" width="14.85546875" style="10" bestFit="1" customWidth="1"/>
    <col min="6918" max="6918" width="14.140625" style="10" bestFit="1" customWidth="1"/>
    <col min="6919" max="6920" width="11.42578125" style="10" bestFit="1" customWidth="1"/>
    <col min="6921" max="6924" width="9.5703125" style="10" bestFit="1" customWidth="1"/>
    <col min="6925" max="6925" width="14.42578125" style="10" bestFit="1" customWidth="1"/>
    <col min="6926" max="6929" width="8.42578125" style="10" bestFit="1" customWidth="1"/>
    <col min="6930" max="6930" width="18" style="10" bestFit="1" customWidth="1"/>
    <col min="6931" max="7169" width="9.140625" style="10"/>
    <col min="7170" max="7170" width="36.5703125" style="10" bestFit="1" customWidth="1"/>
    <col min="7171" max="7171" width="21.28515625" style="10" customWidth="1"/>
    <col min="7172" max="7172" width="20.85546875" style="10" bestFit="1" customWidth="1"/>
    <col min="7173" max="7173" width="14.85546875" style="10" bestFit="1" customWidth="1"/>
    <col min="7174" max="7174" width="14.140625" style="10" bestFit="1" customWidth="1"/>
    <col min="7175" max="7176" width="11.42578125" style="10" bestFit="1" customWidth="1"/>
    <col min="7177" max="7180" width="9.5703125" style="10" bestFit="1" customWidth="1"/>
    <col min="7181" max="7181" width="14.42578125" style="10" bestFit="1" customWidth="1"/>
    <col min="7182" max="7185" width="8.42578125" style="10" bestFit="1" customWidth="1"/>
    <col min="7186" max="7186" width="18" style="10" bestFit="1" customWidth="1"/>
    <col min="7187" max="7425" width="9.140625" style="10"/>
    <col min="7426" max="7426" width="36.5703125" style="10" bestFit="1" customWidth="1"/>
    <col min="7427" max="7427" width="21.28515625" style="10" customWidth="1"/>
    <col min="7428" max="7428" width="20.85546875" style="10" bestFit="1" customWidth="1"/>
    <col min="7429" max="7429" width="14.85546875" style="10" bestFit="1" customWidth="1"/>
    <col min="7430" max="7430" width="14.140625" style="10" bestFit="1" customWidth="1"/>
    <col min="7431" max="7432" width="11.42578125" style="10" bestFit="1" customWidth="1"/>
    <col min="7433" max="7436" width="9.5703125" style="10" bestFit="1" customWidth="1"/>
    <col min="7437" max="7437" width="14.42578125" style="10" bestFit="1" customWidth="1"/>
    <col min="7438" max="7441" width="8.42578125" style="10" bestFit="1" customWidth="1"/>
    <col min="7442" max="7442" width="18" style="10" bestFit="1" customWidth="1"/>
    <col min="7443" max="7681" width="9.140625" style="10"/>
    <col min="7682" max="7682" width="36.5703125" style="10" bestFit="1" customWidth="1"/>
    <col min="7683" max="7683" width="21.28515625" style="10" customWidth="1"/>
    <col min="7684" max="7684" width="20.85546875" style="10" bestFit="1" customWidth="1"/>
    <col min="7685" max="7685" width="14.85546875" style="10" bestFit="1" customWidth="1"/>
    <col min="7686" max="7686" width="14.140625" style="10" bestFit="1" customWidth="1"/>
    <col min="7687" max="7688" width="11.42578125" style="10" bestFit="1" customWidth="1"/>
    <col min="7689" max="7692" width="9.5703125" style="10" bestFit="1" customWidth="1"/>
    <col min="7693" max="7693" width="14.42578125" style="10" bestFit="1" customWidth="1"/>
    <col min="7694" max="7697" width="8.42578125" style="10" bestFit="1" customWidth="1"/>
    <col min="7698" max="7698" width="18" style="10" bestFit="1" customWidth="1"/>
    <col min="7699" max="7937" width="9.140625" style="10"/>
    <col min="7938" max="7938" width="36.5703125" style="10" bestFit="1" customWidth="1"/>
    <col min="7939" max="7939" width="21.28515625" style="10" customWidth="1"/>
    <col min="7940" max="7940" width="20.85546875" style="10" bestFit="1" customWidth="1"/>
    <col min="7941" max="7941" width="14.85546875" style="10" bestFit="1" customWidth="1"/>
    <col min="7942" max="7942" width="14.140625" style="10" bestFit="1" customWidth="1"/>
    <col min="7943" max="7944" width="11.42578125" style="10" bestFit="1" customWidth="1"/>
    <col min="7945" max="7948" width="9.5703125" style="10" bestFit="1" customWidth="1"/>
    <col min="7949" max="7949" width="14.42578125" style="10" bestFit="1" customWidth="1"/>
    <col min="7950" max="7953" width="8.42578125" style="10" bestFit="1" customWidth="1"/>
    <col min="7954" max="7954" width="18" style="10" bestFit="1" customWidth="1"/>
    <col min="7955" max="8193" width="9.140625" style="10"/>
    <col min="8194" max="8194" width="36.5703125" style="10" bestFit="1" customWidth="1"/>
    <col min="8195" max="8195" width="21.28515625" style="10" customWidth="1"/>
    <col min="8196" max="8196" width="20.85546875" style="10" bestFit="1" customWidth="1"/>
    <col min="8197" max="8197" width="14.85546875" style="10" bestFit="1" customWidth="1"/>
    <col min="8198" max="8198" width="14.140625" style="10" bestFit="1" customWidth="1"/>
    <col min="8199" max="8200" width="11.42578125" style="10" bestFit="1" customWidth="1"/>
    <col min="8201" max="8204" width="9.5703125" style="10" bestFit="1" customWidth="1"/>
    <col min="8205" max="8205" width="14.42578125" style="10" bestFit="1" customWidth="1"/>
    <col min="8206" max="8209" width="8.42578125" style="10" bestFit="1" customWidth="1"/>
    <col min="8210" max="8210" width="18" style="10" bestFit="1" customWidth="1"/>
    <col min="8211" max="8449" width="9.140625" style="10"/>
    <col min="8450" max="8450" width="36.5703125" style="10" bestFit="1" customWidth="1"/>
    <col min="8451" max="8451" width="21.28515625" style="10" customWidth="1"/>
    <col min="8452" max="8452" width="20.85546875" style="10" bestFit="1" customWidth="1"/>
    <col min="8453" max="8453" width="14.85546875" style="10" bestFit="1" customWidth="1"/>
    <col min="8454" max="8454" width="14.140625" style="10" bestFit="1" customWidth="1"/>
    <col min="8455" max="8456" width="11.42578125" style="10" bestFit="1" customWidth="1"/>
    <col min="8457" max="8460" width="9.5703125" style="10" bestFit="1" customWidth="1"/>
    <col min="8461" max="8461" width="14.42578125" style="10" bestFit="1" customWidth="1"/>
    <col min="8462" max="8465" width="8.42578125" style="10" bestFit="1" customWidth="1"/>
    <col min="8466" max="8466" width="18" style="10" bestFit="1" customWidth="1"/>
    <col min="8467" max="8705" width="9.140625" style="10"/>
    <col min="8706" max="8706" width="36.5703125" style="10" bestFit="1" customWidth="1"/>
    <col min="8707" max="8707" width="21.28515625" style="10" customWidth="1"/>
    <col min="8708" max="8708" width="20.85546875" style="10" bestFit="1" customWidth="1"/>
    <col min="8709" max="8709" width="14.85546875" style="10" bestFit="1" customWidth="1"/>
    <col min="8710" max="8710" width="14.140625" style="10" bestFit="1" customWidth="1"/>
    <col min="8711" max="8712" width="11.42578125" style="10" bestFit="1" customWidth="1"/>
    <col min="8713" max="8716" width="9.5703125" style="10" bestFit="1" customWidth="1"/>
    <col min="8717" max="8717" width="14.42578125" style="10" bestFit="1" customWidth="1"/>
    <col min="8718" max="8721" width="8.42578125" style="10" bestFit="1" customWidth="1"/>
    <col min="8722" max="8722" width="18" style="10" bestFit="1" customWidth="1"/>
    <col min="8723" max="8961" width="9.140625" style="10"/>
    <col min="8962" max="8962" width="36.5703125" style="10" bestFit="1" customWidth="1"/>
    <col min="8963" max="8963" width="21.28515625" style="10" customWidth="1"/>
    <col min="8964" max="8964" width="20.85546875" style="10" bestFit="1" customWidth="1"/>
    <col min="8965" max="8965" width="14.85546875" style="10" bestFit="1" customWidth="1"/>
    <col min="8966" max="8966" width="14.140625" style="10" bestFit="1" customWidth="1"/>
    <col min="8967" max="8968" width="11.42578125" style="10" bestFit="1" customWidth="1"/>
    <col min="8969" max="8972" width="9.5703125" style="10" bestFit="1" customWidth="1"/>
    <col min="8973" max="8973" width="14.42578125" style="10" bestFit="1" customWidth="1"/>
    <col min="8974" max="8977" width="8.42578125" style="10" bestFit="1" customWidth="1"/>
    <col min="8978" max="8978" width="18" style="10" bestFit="1" customWidth="1"/>
    <col min="8979" max="9217" width="9.140625" style="10"/>
    <col min="9218" max="9218" width="36.5703125" style="10" bestFit="1" customWidth="1"/>
    <col min="9219" max="9219" width="21.28515625" style="10" customWidth="1"/>
    <col min="9220" max="9220" width="20.85546875" style="10" bestFit="1" customWidth="1"/>
    <col min="9221" max="9221" width="14.85546875" style="10" bestFit="1" customWidth="1"/>
    <col min="9222" max="9222" width="14.140625" style="10" bestFit="1" customWidth="1"/>
    <col min="9223" max="9224" width="11.42578125" style="10" bestFit="1" customWidth="1"/>
    <col min="9225" max="9228" width="9.5703125" style="10" bestFit="1" customWidth="1"/>
    <col min="9229" max="9229" width="14.42578125" style="10" bestFit="1" customWidth="1"/>
    <col min="9230" max="9233" width="8.42578125" style="10" bestFit="1" customWidth="1"/>
    <col min="9234" max="9234" width="18" style="10" bestFit="1" customWidth="1"/>
    <col min="9235" max="9473" width="9.140625" style="10"/>
    <col min="9474" max="9474" width="36.5703125" style="10" bestFit="1" customWidth="1"/>
    <col min="9475" max="9475" width="21.28515625" style="10" customWidth="1"/>
    <col min="9476" max="9476" width="20.85546875" style="10" bestFit="1" customWidth="1"/>
    <col min="9477" max="9477" width="14.85546875" style="10" bestFit="1" customWidth="1"/>
    <col min="9478" max="9478" width="14.140625" style="10" bestFit="1" customWidth="1"/>
    <col min="9479" max="9480" width="11.42578125" style="10" bestFit="1" customWidth="1"/>
    <col min="9481" max="9484" width="9.5703125" style="10" bestFit="1" customWidth="1"/>
    <col min="9485" max="9485" width="14.42578125" style="10" bestFit="1" customWidth="1"/>
    <col min="9486" max="9489" width="8.42578125" style="10" bestFit="1" customWidth="1"/>
    <col min="9490" max="9490" width="18" style="10" bestFit="1" customWidth="1"/>
    <col min="9491" max="9729" width="9.140625" style="10"/>
    <col min="9730" max="9730" width="36.5703125" style="10" bestFit="1" customWidth="1"/>
    <col min="9731" max="9731" width="21.28515625" style="10" customWidth="1"/>
    <col min="9732" max="9732" width="20.85546875" style="10" bestFit="1" customWidth="1"/>
    <col min="9733" max="9733" width="14.85546875" style="10" bestFit="1" customWidth="1"/>
    <col min="9734" max="9734" width="14.140625" style="10" bestFit="1" customWidth="1"/>
    <col min="9735" max="9736" width="11.42578125" style="10" bestFit="1" customWidth="1"/>
    <col min="9737" max="9740" width="9.5703125" style="10" bestFit="1" customWidth="1"/>
    <col min="9741" max="9741" width="14.42578125" style="10" bestFit="1" customWidth="1"/>
    <col min="9742" max="9745" width="8.42578125" style="10" bestFit="1" customWidth="1"/>
    <col min="9746" max="9746" width="18" style="10" bestFit="1" customWidth="1"/>
    <col min="9747" max="9985" width="9.140625" style="10"/>
    <col min="9986" max="9986" width="36.5703125" style="10" bestFit="1" customWidth="1"/>
    <col min="9987" max="9987" width="21.28515625" style="10" customWidth="1"/>
    <col min="9988" max="9988" width="20.85546875" style="10" bestFit="1" customWidth="1"/>
    <col min="9989" max="9989" width="14.85546875" style="10" bestFit="1" customWidth="1"/>
    <col min="9990" max="9990" width="14.140625" style="10" bestFit="1" customWidth="1"/>
    <col min="9991" max="9992" width="11.42578125" style="10" bestFit="1" customWidth="1"/>
    <col min="9993" max="9996" width="9.5703125" style="10" bestFit="1" customWidth="1"/>
    <col min="9997" max="9997" width="14.42578125" style="10" bestFit="1" customWidth="1"/>
    <col min="9998" max="10001" width="8.42578125" style="10" bestFit="1" customWidth="1"/>
    <col min="10002" max="10002" width="18" style="10" bestFit="1" customWidth="1"/>
    <col min="10003" max="10241" width="9.140625" style="10"/>
    <col min="10242" max="10242" width="36.5703125" style="10" bestFit="1" customWidth="1"/>
    <col min="10243" max="10243" width="21.28515625" style="10" customWidth="1"/>
    <col min="10244" max="10244" width="20.85546875" style="10" bestFit="1" customWidth="1"/>
    <col min="10245" max="10245" width="14.85546875" style="10" bestFit="1" customWidth="1"/>
    <col min="10246" max="10246" width="14.140625" style="10" bestFit="1" customWidth="1"/>
    <col min="10247" max="10248" width="11.42578125" style="10" bestFit="1" customWidth="1"/>
    <col min="10249" max="10252" width="9.5703125" style="10" bestFit="1" customWidth="1"/>
    <col min="10253" max="10253" width="14.42578125" style="10" bestFit="1" customWidth="1"/>
    <col min="10254" max="10257" width="8.42578125" style="10" bestFit="1" customWidth="1"/>
    <col min="10258" max="10258" width="18" style="10" bestFit="1" customWidth="1"/>
    <col min="10259" max="10497" width="9.140625" style="10"/>
    <col min="10498" max="10498" width="36.5703125" style="10" bestFit="1" customWidth="1"/>
    <col min="10499" max="10499" width="21.28515625" style="10" customWidth="1"/>
    <col min="10500" max="10500" width="20.85546875" style="10" bestFit="1" customWidth="1"/>
    <col min="10501" max="10501" width="14.85546875" style="10" bestFit="1" customWidth="1"/>
    <col min="10502" max="10502" width="14.140625" style="10" bestFit="1" customWidth="1"/>
    <col min="10503" max="10504" width="11.42578125" style="10" bestFit="1" customWidth="1"/>
    <col min="10505" max="10508" width="9.5703125" style="10" bestFit="1" customWidth="1"/>
    <col min="10509" max="10509" width="14.42578125" style="10" bestFit="1" customWidth="1"/>
    <col min="10510" max="10513" width="8.42578125" style="10" bestFit="1" customWidth="1"/>
    <col min="10514" max="10514" width="18" style="10" bestFit="1" customWidth="1"/>
    <col min="10515" max="10753" width="9.140625" style="10"/>
    <col min="10754" max="10754" width="36.5703125" style="10" bestFit="1" customWidth="1"/>
    <col min="10755" max="10755" width="21.28515625" style="10" customWidth="1"/>
    <col min="10756" max="10756" width="20.85546875" style="10" bestFit="1" customWidth="1"/>
    <col min="10757" max="10757" width="14.85546875" style="10" bestFit="1" customWidth="1"/>
    <col min="10758" max="10758" width="14.140625" style="10" bestFit="1" customWidth="1"/>
    <col min="10759" max="10760" width="11.42578125" style="10" bestFit="1" customWidth="1"/>
    <col min="10761" max="10764" width="9.5703125" style="10" bestFit="1" customWidth="1"/>
    <col min="10765" max="10765" width="14.42578125" style="10" bestFit="1" customWidth="1"/>
    <col min="10766" max="10769" width="8.42578125" style="10" bestFit="1" customWidth="1"/>
    <col min="10770" max="10770" width="18" style="10" bestFit="1" customWidth="1"/>
    <col min="10771" max="11009" width="9.140625" style="10"/>
    <col min="11010" max="11010" width="36.5703125" style="10" bestFit="1" customWidth="1"/>
    <col min="11011" max="11011" width="21.28515625" style="10" customWidth="1"/>
    <col min="11012" max="11012" width="20.85546875" style="10" bestFit="1" customWidth="1"/>
    <col min="11013" max="11013" width="14.85546875" style="10" bestFit="1" customWidth="1"/>
    <col min="11014" max="11014" width="14.140625" style="10" bestFit="1" customWidth="1"/>
    <col min="11015" max="11016" width="11.42578125" style="10" bestFit="1" customWidth="1"/>
    <col min="11017" max="11020" width="9.5703125" style="10" bestFit="1" customWidth="1"/>
    <col min="11021" max="11021" width="14.42578125" style="10" bestFit="1" customWidth="1"/>
    <col min="11022" max="11025" width="8.42578125" style="10" bestFit="1" customWidth="1"/>
    <col min="11026" max="11026" width="18" style="10" bestFit="1" customWidth="1"/>
    <col min="11027" max="11265" width="9.140625" style="10"/>
    <col min="11266" max="11266" width="36.5703125" style="10" bestFit="1" customWidth="1"/>
    <col min="11267" max="11267" width="21.28515625" style="10" customWidth="1"/>
    <col min="11268" max="11268" width="20.85546875" style="10" bestFit="1" customWidth="1"/>
    <col min="11269" max="11269" width="14.85546875" style="10" bestFit="1" customWidth="1"/>
    <col min="11270" max="11270" width="14.140625" style="10" bestFit="1" customWidth="1"/>
    <col min="11271" max="11272" width="11.42578125" style="10" bestFit="1" customWidth="1"/>
    <col min="11273" max="11276" width="9.5703125" style="10" bestFit="1" customWidth="1"/>
    <col min="11277" max="11277" width="14.42578125" style="10" bestFit="1" customWidth="1"/>
    <col min="11278" max="11281" width="8.42578125" style="10" bestFit="1" customWidth="1"/>
    <col min="11282" max="11282" width="18" style="10" bestFit="1" customWidth="1"/>
    <col min="11283" max="11521" width="9.140625" style="10"/>
    <col min="11522" max="11522" width="36.5703125" style="10" bestFit="1" customWidth="1"/>
    <col min="11523" max="11523" width="21.28515625" style="10" customWidth="1"/>
    <col min="11524" max="11524" width="20.85546875" style="10" bestFit="1" customWidth="1"/>
    <col min="11525" max="11525" width="14.85546875" style="10" bestFit="1" customWidth="1"/>
    <col min="11526" max="11526" width="14.140625" style="10" bestFit="1" customWidth="1"/>
    <col min="11527" max="11528" width="11.42578125" style="10" bestFit="1" customWidth="1"/>
    <col min="11529" max="11532" width="9.5703125" style="10" bestFit="1" customWidth="1"/>
    <col min="11533" max="11533" width="14.42578125" style="10" bestFit="1" customWidth="1"/>
    <col min="11534" max="11537" width="8.42578125" style="10" bestFit="1" customWidth="1"/>
    <col min="11538" max="11538" width="18" style="10" bestFit="1" customWidth="1"/>
    <col min="11539" max="11777" width="9.140625" style="10"/>
    <col min="11778" max="11778" width="36.5703125" style="10" bestFit="1" customWidth="1"/>
    <col min="11779" max="11779" width="21.28515625" style="10" customWidth="1"/>
    <col min="11780" max="11780" width="20.85546875" style="10" bestFit="1" customWidth="1"/>
    <col min="11781" max="11781" width="14.85546875" style="10" bestFit="1" customWidth="1"/>
    <col min="11782" max="11782" width="14.140625" style="10" bestFit="1" customWidth="1"/>
    <col min="11783" max="11784" width="11.42578125" style="10" bestFit="1" customWidth="1"/>
    <col min="11785" max="11788" width="9.5703125" style="10" bestFit="1" customWidth="1"/>
    <col min="11789" max="11789" width="14.42578125" style="10" bestFit="1" customWidth="1"/>
    <col min="11790" max="11793" width="8.42578125" style="10" bestFit="1" customWidth="1"/>
    <col min="11794" max="11794" width="18" style="10" bestFit="1" customWidth="1"/>
    <col min="11795" max="12033" width="9.140625" style="10"/>
    <col min="12034" max="12034" width="36.5703125" style="10" bestFit="1" customWidth="1"/>
    <col min="12035" max="12035" width="21.28515625" style="10" customWidth="1"/>
    <col min="12036" max="12036" width="20.85546875" style="10" bestFit="1" customWidth="1"/>
    <col min="12037" max="12037" width="14.85546875" style="10" bestFit="1" customWidth="1"/>
    <col min="12038" max="12038" width="14.140625" style="10" bestFit="1" customWidth="1"/>
    <col min="12039" max="12040" width="11.42578125" style="10" bestFit="1" customWidth="1"/>
    <col min="12041" max="12044" width="9.5703125" style="10" bestFit="1" customWidth="1"/>
    <col min="12045" max="12045" width="14.42578125" style="10" bestFit="1" customWidth="1"/>
    <col min="12046" max="12049" width="8.42578125" style="10" bestFit="1" customWidth="1"/>
    <col min="12050" max="12050" width="18" style="10" bestFit="1" customWidth="1"/>
    <col min="12051" max="12289" width="9.140625" style="10"/>
    <col min="12290" max="12290" width="36.5703125" style="10" bestFit="1" customWidth="1"/>
    <col min="12291" max="12291" width="21.28515625" style="10" customWidth="1"/>
    <col min="12292" max="12292" width="20.85546875" style="10" bestFit="1" customWidth="1"/>
    <col min="12293" max="12293" width="14.85546875" style="10" bestFit="1" customWidth="1"/>
    <col min="12294" max="12294" width="14.140625" style="10" bestFit="1" customWidth="1"/>
    <col min="12295" max="12296" width="11.42578125" style="10" bestFit="1" customWidth="1"/>
    <col min="12297" max="12300" width="9.5703125" style="10" bestFit="1" customWidth="1"/>
    <col min="12301" max="12301" width="14.42578125" style="10" bestFit="1" customWidth="1"/>
    <col min="12302" max="12305" width="8.42578125" style="10" bestFit="1" customWidth="1"/>
    <col min="12306" max="12306" width="18" style="10" bestFit="1" customWidth="1"/>
    <col min="12307" max="12545" width="9.140625" style="10"/>
    <col min="12546" max="12546" width="36.5703125" style="10" bestFit="1" customWidth="1"/>
    <col min="12547" max="12547" width="21.28515625" style="10" customWidth="1"/>
    <col min="12548" max="12548" width="20.85546875" style="10" bestFit="1" customWidth="1"/>
    <col min="12549" max="12549" width="14.85546875" style="10" bestFit="1" customWidth="1"/>
    <col min="12550" max="12550" width="14.140625" style="10" bestFit="1" customWidth="1"/>
    <col min="12551" max="12552" width="11.42578125" style="10" bestFit="1" customWidth="1"/>
    <col min="12553" max="12556" width="9.5703125" style="10" bestFit="1" customWidth="1"/>
    <col min="12557" max="12557" width="14.42578125" style="10" bestFit="1" customWidth="1"/>
    <col min="12558" max="12561" width="8.42578125" style="10" bestFit="1" customWidth="1"/>
    <col min="12562" max="12562" width="18" style="10" bestFit="1" customWidth="1"/>
    <col min="12563" max="12801" width="9.140625" style="10"/>
    <col min="12802" max="12802" width="36.5703125" style="10" bestFit="1" customWidth="1"/>
    <col min="12803" max="12803" width="21.28515625" style="10" customWidth="1"/>
    <col min="12804" max="12804" width="20.85546875" style="10" bestFit="1" customWidth="1"/>
    <col min="12805" max="12805" width="14.85546875" style="10" bestFit="1" customWidth="1"/>
    <col min="12806" max="12806" width="14.140625" style="10" bestFit="1" customWidth="1"/>
    <col min="12807" max="12808" width="11.42578125" style="10" bestFit="1" customWidth="1"/>
    <col min="12809" max="12812" width="9.5703125" style="10" bestFit="1" customWidth="1"/>
    <col min="12813" max="12813" width="14.42578125" style="10" bestFit="1" customWidth="1"/>
    <col min="12814" max="12817" width="8.42578125" style="10" bestFit="1" customWidth="1"/>
    <col min="12818" max="12818" width="18" style="10" bestFit="1" customWidth="1"/>
    <col min="12819" max="13057" width="9.140625" style="10"/>
    <col min="13058" max="13058" width="36.5703125" style="10" bestFit="1" customWidth="1"/>
    <col min="13059" max="13059" width="21.28515625" style="10" customWidth="1"/>
    <col min="13060" max="13060" width="20.85546875" style="10" bestFit="1" customWidth="1"/>
    <col min="13061" max="13061" width="14.85546875" style="10" bestFit="1" customWidth="1"/>
    <col min="13062" max="13062" width="14.140625" style="10" bestFit="1" customWidth="1"/>
    <col min="13063" max="13064" width="11.42578125" style="10" bestFit="1" customWidth="1"/>
    <col min="13065" max="13068" width="9.5703125" style="10" bestFit="1" customWidth="1"/>
    <col min="13069" max="13069" width="14.42578125" style="10" bestFit="1" customWidth="1"/>
    <col min="13070" max="13073" width="8.42578125" style="10" bestFit="1" customWidth="1"/>
    <col min="13074" max="13074" width="18" style="10" bestFit="1" customWidth="1"/>
    <col min="13075" max="13313" width="9.140625" style="10"/>
    <col min="13314" max="13314" width="36.5703125" style="10" bestFit="1" customWidth="1"/>
    <col min="13315" max="13315" width="21.28515625" style="10" customWidth="1"/>
    <col min="13316" max="13316" width="20.85546875" style="10" bestFit="1" customWidth="1"/>
    <col min="13317" max="13317" width="14.85546875" style="10" bestFit="1" customWidth="1"/>
    <col min="13318" max="13318" width="14.140625" style="10" bestFit="1" customWidth="1"/>
    <col min="13319" max="13320" width="11.42578125" style="10" bestFit="1" customWidth="1"/>
    <col min="13321" max="13324" width="9.5703125" style="10" bestFit="1" customWidth="1"/>
    <col min="13325" max="13325" width="14.42578125" style="10" bestFit="1" customWidth="1"/>
    <col min="13326" max="13329" width="8.42578125" style="10" bestFit="1" customWidth="1"/>
    <col min="13330" max="13330" width="18" style="10" bestFit="1" customWidth="1"/>
    <col min="13331" max="13569" width="9.140625" style="10"/>
    <col min="13570" max="13570" width="36.5703125" style="10" bestFit="1" customWidth="1"/>
    <col min="13571" max="13571" width="21.28515625" style="10" customWidth="1"/>
    <col min="13572" max="13572" width="20.85546875" style="10" bestFit="1" customWidth="1"/>
    <col min="13573" max="13573" width="14.85546875" style="10" bestFit="1" customWidth="1"/>
    <col min="13574" max="13574" width="14.140625" style="10" bestFit="1" customWidth="1"/>
    <col min="13575" max="13576" width="11.42578125" style="10" bestFit="1" customWidth="1"/>
    <col min="13577" max="13580" width="9.5703125" style="10" bestFit="1" customWidth="1"/>
    <col min="13581" max="13581" width="14.42578125" style="10" bestFit="1" customWidth="1"/>
    <col min="13582" max="13585" width="8.42578125" style="10" bestFit="1" customWidth="1"/>
    <col min="13586" max="13586" width="18" style="10" bestFit="1" customWidth="1"/>
    <col min="13587" max="13825" width="9.140625" style="10"/>
    <col min="13826" max="13826" width="36.5703125" style="10" bestFit="1" customWidth="1"/>
    <col min="13827" max="13827" width="21.28515625" style="10" customWidth="1"/>
    <col min="13828" max="13828" width="20.85546875" style="10" bestFit="1" customWidth="1"/>
    <col min="13829" max="13829" width="14.85546875" style="10" bestFit="1" customWidth="1"/>
    <col min="13830" max="13830" width="14.140625" style="10" bestFit="1" customWidth="1"/>
    <col min="13831" max="13832" width="11.42578125" style="10" bestFit="1" customWidth="1"/>
    <col min="13833" max="13836" width="9.5703125" style="10" bestFit="1" customWidth="1"/>
    <col min="13837" max="13837" width="14.42578125" style="10" bestFit="1" customWidth="1"/>
    <col min="13838" max="13841" width="8.42578125" style="10" bestFit="1" customWidth="1"/>
    <col min="13842" max="13842" width="18" style="10" bestFit="1" customWidth="1"/>
    <col min="13843" max="14081" width="9.140625" style="10"/>
    <col min="14082" max="14082" width="36.5703125" style="10" bestFit="1" customWidth="1"/>
    <col min="14083" max="14083" width="21.28515625" style="10" customWidth="1"/>
    <col min="14084" max="14084" width="20.85546875" style="10" bestFit="1" customWidth="1"/>
    <col min="14085" max="14085" width="14.85546875" style="10" bestFit="1" customWidth="1"/>
    <col min="14086" max="14086" width="14.140625" style="10" bestFit="1" customWidth="1"/>
    <col min="14087" max="14088" width="11.42578125" style="10" bestFit="1" customWidth="1"/>
    <col min="14089" max="14092" width="9.5703125" style="10" bestFit="1" customWidth="1"/>
    <col min="14093" max="14093" width="14.42578125" style="10" bestFit="1" customWidth="1"/>
    <col min="14094" max="14097" width="8.42578125" style="10" bestFit="1" customWidth="1"/>
    <col min="14098" max="14098" width="18" style="10" bestFit="1" customWidth="1"/>
    <col min="14099" max="14337" width="9.140625" style="10"/>
    <col min="14338" max="14338" width="36.5703125" style="10" bestFit="1" customWidth="1"/>
    <col min="14339" max="14339" width="21.28515625" style="10" customWidth="1"/>
    <col min="14340" max="14340" width="20.85546875" style="10" bestFit="1" customWidth="1"/>
    <col min="14341" max="14341" width="14.85546875" style="10" bestFit="1" customWidth="1"/>
    <col min="14342" max="14342" width="14.140625" style="10" bestFit="1" customWidth="1"/>
    <col min="14343" max="14344" width="11.42578125" style="10" bestFit="1" customWidth="1"/>
    <col min="14345" max="14348" width="9.5703125" style="10" bestFit="1" customWidth="1"/>
    <col min="14349" max="14349" width="14.42578125" style="10" bestFit="1" customWidth="1"/>
    <col min="14350" max="14353" width="8.42578125" style="10" bestFit="1" customWidth="1"/>
    <col min="14354" max="14354" width="18" style="10" bestFit="1" customWidth="1"/>
    <col min="14355" max="14593" width="9.140625" style="10"/>
    <col min="14594" max="14594" width="36.5703125" style="10" bestFit="1" customWidth="1"/>
    <col min="14595" max="14595" width="21.28515625" style="10" customWidth="1"/>
    <col min="14596" max="14596" width="20.85546875" style="10" bestFit="1" customWidth="1"/>
    <col min="14597" max="14597" width="14.85546875" style="10" bestFit="1" customWidth="1"/>
    <col min="14598" max="14598" width="14.140625" style="10" bestFit="1" customWidth="1"/>
    <col min="14599" max="14600" width="11.42578125" style="10" bestFit="1" customWidth="1"/>
    <col min="14601" max="14604" width="9.5703125" style="10" bestFit="1" customWidth="1"/>
    <col min="14605" max="14605" width="14.42578125" style="10" bestFit="1" customWidth="1"/>
    <col min="14606" max="14609" width="8.42578125" style="10" bestFit="1" customWidth="1"/>
    <col min="14610" max="14610" width="18" style="10" bestFit="1" customWidth="1"/>
    <col min="14611" max="14849" width="9.140625" style="10"/>
    <col min="14850" max="14850" width="36.5703125" style="10" bestFit="1" customWidth="1"/>
    <col min="14851" max="14851" width="21.28515625" style="10" customWidth="1"/>
    <col min="14852" max="14852" width="20.85546875" style="10" bestFit="1" customWidth="1"/>
    <col min="14853" max="14853" width="14.85546875" style="10" bestFit="1" customWidth="1"/>
    <col min="14854" max="14854" width="14.140625" style="10" bestFit="1" customWidth="1"/>
    <col min="14855" max="14856" width="11.42578125" style="10" bestFit="1" customWidth="1"/>
    <col min="14857" max="14860" width="9.5703125" style="10" bestFit="1" customWidth="1"/>
    <col min="14861" max="14861" width="14.42578125" style="10" bestFit="1" customWidth="1"/>
    <col min="14862" max="14865" width="8.42578125" style="10" bestFit="1" customWidth="1"/>
    <col min="14866" max="14866" width="18" style="10" bestFit="1" customWidth="1"/>
    <col min="14867" max="15105" width="9.140625" style="10"/>
    <col min="15106" max="15106" width="36.5703125" style="10" bestFit="1" customWidth="1"/>
    <col min="15107" max="15107" width="21.28515625" style="10" customWidth="1"/>
    <col min="15108" max="15108" width="20.85546875" style="10" bestFit="1" customWidth="1"/>
    <col min="15109" max="15109" width="14.85546875" style="10" bestFit="1" customWidth="1"/>
    <col min="15110" max="15110" width="14.140625" style="10" bestFit="1" customWidth="1"/>
    <col min="15111" max="15112" width="11.42578125" style="10" bestFit="1" customWidth="1"/>
    <col min="15113" max="15116" width="9.5703125" style="10" bestFit="1" customWidth="1"/>
    <col min="15117" max="15117" width="14.42578125" style="10" bestFit="1" customWidth="1"/>
    <col min="15118" max="15121" width="8.42578125" style="10" bestFit="1" customWidth="1"/>
    <col min="15122" max="15122" width="18" style="10" bestFit="1" customWidth="1"/>
    <col min="15123" max="15361" width="9.140625" style="10"/>
    <col min="15362" max="15362" width="36.5703125" style="10" bestFit="1" customWidth="1"/>
    <col min="15363" max="15363" width="21.28515625" style="10" customWidth="1"/>
    <col min="15364" max="15364" width="20.85546875" style="10" bestFit="1" customWidth="1"/>
    <col min="15365" max="15365" width="14.85546875" style="10" bestFit="1" customWidth="1"/>
    <col min="15366" max="15366" width="14.140625" style="10" bestFit="1" customWidth="1"/>
    <col min="15367" max="15368" width="11.42578125" style="10" bestFit="1" customWidth="1"/>
    <col min="15369" max="15372" width="9.5703125" style="10" bestFit="1" customWidth="1"/>
    <col min="15373" max="15373" width="14.42578125" style="10" bestFit="1" customWidth="1"/>
    <col min="15374" max="15377" width="8.42578125" style="10" bestFit="1" customWidth="1"/>
    <col min="15378" max="15378" width="18" style="10" bestFit="1" customWidth="1"/>
    <col min="15379" max="15617" width="9.140625" style="10"/>
    <col min="15618" max="15618" width="36.5703125" style="10" bestFit="1" customWidth="1"/>
    <col min="15619" max="15619" width="21.28515625" style="10" customWidth="1"/>
    <col min="15620" max="15620" width="20.85546875" style="10" bestFit="1" customWidth="1"/>
    <col min="15621" max="15621" width="14.85546875" style="10" bestFit="1" customWidth="1"/>
    <col min="15622" max="15622" width="14.140625" style="10" bestFit="1" customWidth="1"/>
    <col min="15623" max="15624" width="11.42578125" style="10" bestFit="1" customWidth="1"/>
    <col min="15625" max="15628" width="9.5703125" style="10" bestFit="1" customWidth="1"/>
    <col min="15629" max="15629" width="14.42578125" style="10" bestFit="1" customWidth="1"/>
    <col min="15630" max="15633" width="8.42578125" style="10" bestFit="1" customWidth="1"/>
    <col min="15634" max="15634" width="18" style="10" bestFit="1" customWidth="1"/>
    <col min="15635" max="15873" width="9.140625" style="10"/>
    <col min="15874" max="15874" width="36.5703125" style="10" bestFit="1" customWidth="1"/>
    <col min="15875" max="15875" width="21.28515625" style="10" customWidth="1"/>
    <col min="15876" max="15876" width="20.85546875" style="10" bestFit="1" customWidth="1"/>
    <col min="15877" max="15877" width="14.85546875" style="10" bestFit="1" customWidth="1"/>
    <col min="15878" max="15878" width="14.140625" style="10" bestFit="1" customWidth="1"/>
    <col min="15879" max="15880" width="11.42578125" style="10" bestFit="1" customWidth="1"/>
    <col min="15881" max="15884" width="9.5703125" style="10" bestFit="1" customWidth="1"/>
    <col min="15885" max="15885" width="14.42578125" style="10" bestFit="1" customWidth="1"/>
    <col min="15886" max="15889" width="8.42578125" style="10" bestFit="1" customWidth="1"/>
    <col min="15890" max="15890" width="18" style="10" bestFit="1" customWidth="1"/>
    <col min="15891" max="16129" width="9.140625" style="10"/>
    <col min="16130" max="16130" width="36.5703125" style="10" bestFit="1" customWidth="1"/>
    <col min="16131" max="16131" width="21.28515625" style="10" customWidth="1"/>
    <col min="16132" max="16132" width="20.85546875" style="10" bestFit="1" customWidth="1"/>
    <col min="16133" max="16133" width="14.85546875" style="10" bestFit="1" customWidth="1"/>
    <col min="16134" max="16134" width="14.140625" style="10" bestFit="1" customWidth="1"/>
    <col min="16135" max="16136" width="11.42578125" style="10" bestFit="1" customWidth="1"/>
    <col min="16137" max="16140" width="9.5703125" style="10" bestFit="1" customWidth="1"/>
    <col min="16141" max="16141" width="14.42578125" style="10" bestFit="1" customWidth="1"/>
    <col min="16142" max="16145" width="8.42578125" style="10" bestFit="1" customWidth="1"/>
    <col min="16146" max="16146" width="18" style="10" bestFit="1" customWidth="1"/>
    <col min="16147" max="16384" width="9.140625" style="10"/>
  </cols>
  <sheetData>
    <row r="1" spans="1:21" ht="18" customHeight="1" x14ac:dyDescent="0.2">
      <c r="B1" s="66" t="s">
        <v>162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1" ht="18" customHeight="1" x14ac:dyDescent="0.2"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1" ht="18" customHeight="1" x14ac:dyDescent="0.2">
      <c r="B3" s="45" t="s">
        <v>49</v>
      </c>
      <c r="C3" s="65" t="s">
        <v>50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1" ht="18" customHeight="1" x14ac:dyDescent="0.2">
      <c r="B4" s="45" t="s">
        <v>51</v>
      </c>
      <c r="C4" s="65" t="s">
        <v>52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21" ht="18" customHeight="1" x14ac:dyDescent="0.2">
      <c r="B5" s="45" t="s">
        <v>53</v>
      </c>
      <c r="C5" s="65" t="s">
        <v>140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21" ht="18" customHeight="1" x14ac:dyDescent="0.2">
      <c r="B6" s="45" t="s">
        <v>54</v>
      </c>
      <c r="C6" s="88" t="s">
        <v>153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21" ht="18" customHeight="1" x14ac:dyDescent="0.2">
      <c r="B7" s="45" t="s">
        <v>55</v>
      </c>
      <c r="C7" s="65" t="s">
        <v>56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21" ht="44.25" customHeight="1" x14ac:dyDescent="0.2">
      <c r="B8" s="67" t="s">
        <v>0</v>
      </c>
      <c r="C8" s="67"/>
      <c r="D8" s="68" t="s">
        <v>1</v>
      </c>
      <c r="E8" s="67" t="s">
        <v>57</v>
      </c>
      <c r="F8" s="67"/>
      <c r="G8" s="67"/>
      <c r="H8" s="69" t="s">
        <v>126</v>
      </c>
      <c r="I8" s="72" t="s">
        <v>128</v>
      </c>
      <c r="J8" s="73"/>
      <c r="K8" s="73"/>
      <c r="L8" s="74"/>
      <c r="M8" s="11"/>
      <c r="N8" s="72" t="s">
        <v>129</v>
      </c>
      <c r="O8" s="73"/>
      <c r="P8" s="73"/>
      <c r="Q8" s="74"/>
      <c r="R8" s="11"/>
    </row>
    <row r="9" spans="1:21" ht="18" customHeight="1" x14ac:dyDescent="0.2">
      <c r="B9" s="67"/>
      <c r="C9" s="67"/>
      <c r="D9" s="68"/>
      <c r="E9" s="46" t="s">
        <v>58</v>
      </c>
      <c r="F9" s="46" t="s">
        <v>59</v>
      </c>
      <c r="G9" s="67" t="s">
        <v>2</v>
      </c>
      <c r="H9" s="70"/>
      <c r="I9" s="75"/>
      <c r="J9" s="76"/>
      <c r="K9" s="76"/>
      <c r="L9" s="77"/>
      <c r="M9" s="11"/>
      <c r="N9" s="75"/>
      <c r="O9" s="76"/>
      <c r="P9" s="76"/>
      <c r="Q9" s="77"/>
      <c r="R9" s="11"/>
    </row>
    <row r="10" spans="1:21" ht="30.75" customHeight="1" x14ac:dyDescent="0.2">
      <c r="B10" s="67"/>
      <c r="C10" s="67"/>
      <c r="D10" s="68"/>
      <c r="E10" s="46" t="s">
        <v>60</v>
      </c>
      <c r="F10" s="46" t="s">
        <v>61</v>
      </c>
      <c r="G10" s="67"/>
      <c r="H10" s="71"/>
      <c r="I10" s="46" t="s">
        <v>66</v>
      </c>
      <c r="J10" s="46" t="s">
        <v>62</v>
      </c>
      <c r="K10" s="46" t="s">
        <v>63</v>
      </c>
      <c r="L10" s="46" t="s">
        <v>64</v>
      </c>
      <c r="M10" s="46" t="s">
        <v>65</v>
      </c>
      <c r="N10" s="46" t="s">
        <v>66</v>
      </c>
      <c r="O10" s="46" t="s">
        <v>62</v>
      </c>
      <c r="P10" s="46" t="s">
        <v>63</v>
      </c>
      <c r="Q10" s="46" t="s">
        <v>64</v>
      </c>
      <c r="R10" s="12" t="s">
        <v>65</v>
      </c>
    </row>
    <row r="11" spans="1:21" ht="26.25" hidden="1" customHeight="1" x14ac:dyDescent="0.2">
      <c r="B11" s="67">
        <v>1</v>
      </c>
      <c r="C11" s="67"/>
      <c r="D11" s="47">
        <v>2</v>
      </c>
      <c r="E11" s="46">
        <v>3</v>
      </c>
      <c r="F11" s="46">
        <v>4</v>
      </c>
      <c r="G11" s="46" t="s">
        <v>67</v>
      </c>
      <c r="H11" s="13" t="s">
        <v>68</v>
      </c>
      <c r="I11" s="46">
        <v>7</v>
      </c>
      <c r="J11" s="46">
        <v>8</v>
      </c>
      <c r="K11" s="46">
        <v>9</v>
      </c>
      <c r="L11" s="46">
        <v>10</v>
      </c>
      <c r="M11" s="46" t="s">
        <v>69</v>
      </c>
      <c r="N11" s="46">
        <v>12</v>
      </c>
      <c r="O11" s="46">
        <v>13</v>
      </c>
      <c r="P11" s="46">
        <v>14</v>
      </c>
      <c r="Q11" s="46">
        <v>15</v>
      </c>
      <c r="R11" s="12" t="s">
        <v>70</v>
      </c>
    </row>
    <row r="12" spans="1:21" s="16" customFormat="1" ht="18" customHeight="1" thickBot="1" x14ac:dyDescent="0.4">
      <c r="B12" s="79" t="s">
        <v>71</v>
      </c>
      <c r="C12" s="79"/>
      <c r="D12" s="14"/>
      <c r="E12" s="1">
        <f t="shared" ref="E12:G12" si="0">E13+E50+E75+E82</f>
        <v>42899.135129999995</v>
      </c>
      <c r="F12" s="1">
        <f t="shared" si="0"/>
        <v>14512.733890000001</v>
      </c>
      <c r="G12" s="1">
        <f t="shared" si="0"/>
        <v>57411.869019999998</v>
      </c>
      <c r="H12" s="43">
        <f>M12+R12</f>
        <v>54691.288166725077</v>
      </c>
      <c r="I12" s="1">
        <f>I13+I50+I75+I82</f>
        <v>11334.5</v>
      </c>
      <c r="J12" s="1">
        <f>J13+J50+J75+J82</f>
        <v>15167.78816672508</v>
      </c>
      <c r="K12" s="1">
        <f>K13+K50+K75+K82</f>
        <v>12219.5</v>
      </c>
      <c r="L12" s="1">
        <f>L13+L50+L75+L82</f>
        <v>14648.5</v>
      </c>
      <c r="M12" s="1">
        <f t="shared" ref="M12:M17" si="1">SUM(I12:L12)</f>
        <v>53370.288166725077</v>
      </c>
      <c r="N12" s="1">
        <f>N13+N50+N75+N82</f>
        <v>0</v>
      </c>
      <c r="O12" s="1">
        <f>O13+O50+O75+O82</f>
        <v>0</v>
      </c>
      <c r="P12" s="1">
        <f>P13+P50+P75+P82</f>
        <v>1321</v>
      </c>
      <c r="Q12" s="1">
        <f>Q13+Q50+Q75+Q82</f>
        <v>0</v>
      </c>
      <c r="R12" s="1">
        <f>SUM(N12:Q12)</f>
        <v>1321</v>
      </c>
      <c r="T12" s="17"/>
    </row>
    <row r="13" spans="1:21" s="16" customFormat="1" ht="39.75" customHeight="1" thickTop="1" x14ac:dyDescent="0.25">
      <c r="B13" s="79" t="s">
        <v>3</v>
      </c>
      <c r="C13" s="79"/>
      <c r="D13" s="14">
        <v>101101</v>
      </c>
      <c r="E13" s="18">
        <f t="shared" ref="E13:G13" si="2">E14+E23+E34</f>
        <v>38992.996429999999</v>
      </c>
      <c r="F13" s="18">
        <f t="shared" si="2"/>
        <v>13145.853570000001</v>
      </c>
      <c r="G13" s="18">
        <f t="shared" si="2"/>
        <v>52138.85</v>
      </c>
      <c r="H13" s="15">
        <f t="shared" ref="H13:H76" si="3">M13+R13</f>
        <v>51659.288166725077</v>
      </c>
      <c r="I13" s="18">
        <f>I14+I23+I34</f>
        <v>10576.5</v>
      </c>
      <c r="J13" s="18">
        <f>J14+J23+J34</f>
        <v>14409.78816672508</v>
      </c>
      <c r="K13" s="18">
        <f>K14+K23+K34</f>
        <v>11461.5</v>
      </c>
      <c r="L13" s="18">
        <f>L14+L23+L34</f>
        <v>13890.5</v>
      </c>
      <c r="M13" s="18">
        <f t="shared" si="1"/>
        <v>50338.288166725077</v>
      </c>
      <c r="N13" s="18">
        <f>N14+N23+N34</f>
        <v>0</v>
      </c>
      <c r="O13" s="18">
        <f>O14+O23+O34</f>
        <v>0</v>
      </c>
      <c r="P13" s="18">
        <f>P14+P23+P34</f>
        <v>1321</v>
      </c>
      <c r="Q13" s="18">
        <f>Q14+Q23+Q34</f>
        <v>0</v>
      </c>
      <c r="R13" s="18">
        <f>SUM(N13:Q13)</f>
        <v>1321</v>
      </c>
      <c r="S13" s="19"/>
      <c r="T13" s="17"/>
    </row>
    <row r="14" spans="1:21" s="16" customFormat="1" ht="23.25" customHeight="1" x14ac:dyDescent="0.25">
      <c r="B14" s="80" t="s">
        <v>31</v>
      </c>
      <c r="C14" s="80"/>
      <c r="D14" s="14">
        <v>100000000000000</v>
      </c>
      <c r="E14" s="3">
        <f t="shared" ref="E14:G14" si="4">E15+E18+E21</f>
        <v>9482.2707200000004</v>
      </c>
      <c r="F14" s="3">
        <f t="shared" si="4"/>
        <v>3440.7292799999991</v>
      </c>
      <c r="G14" s="3">
        <f t="shared" si="4"/>
        <v>12923</v>
      </c>
      <c r="H14" s="20">
        <f t="shared" si="3"/>
        <v>14685</v>
      </c>
      <c r="I14" s="3">
        <f>I15+I18+I21</f>
        <v>2722.7500000000005</v>
      </c>
      <c r="J14" s="3">
        <f>J15+J18+J21</f>
        <v>3945.75</v>
      </c>
      <c r="K14" s="3">
        <f>K15+K18+K21</f>
        <v>2735.7500000000005</v>
      </c>
      <c r="L14" s="3">
        <f>L15+L18+L21</f>
        <v>3959.75</v>
      </c>
      <c r="M14" s="3">
        <f t="shared" si="1"/>
        <v>13364</v>
      </c>
      <c r="N14" s="3">
        <f>N15+N18+N21</f>
        <v>0</v>
      </c>
      <c r="O14" s="3">
        <f>O15+O18+O21</f>
        <v>0</v>
      </c>
      <c r="P14" s="3">
        <f>P15+P18+P21</f>
        <v>1321</v>
      </c>
      <c r="Q14" s="3">
        <f>Q15+Q18+Q21</f>
        <v>0</v>
      </c>
      <c r="R14" s="3">
        <f t="shared" ref="R14:R27" si="5">SUM(N14:Q14)</f>
        <v>1321</v>
      </c>
      <c r="S14" s="50"/>
      <c r="T14" s="48"/>
    </row>
    <row r="15" spans="1:21" s="16" customFormat="1" ht="24.75" customHeight="1" x14ac:dyDescent="0.25">
      <c r="B15" s="81" t="s">
        <v>32</v>
      </c>
      <c r="C15" s="81"/>
      <c r="D15" s="14">
        <v>100000100001000</v>
      </c>
      <c r="E15" s="3">
        <f t="shared" ref="E15:G15" si="6">E16+E17</f>
        <v>9482.2707200000004</v>
      </c>
      <c r="F15" s="3">
        <f t="shared" si="6"/>
        <v>3440.7292799999991</v>
      </c>
      <c r="G15" s="3">
        <f t="shared" si="6"/>
        <v>12923</v>
      </c>
      <c r="H15" s="20">
        <f t="shared" si="3"/>
        <v>13364</v>
      </c>
      <c r="I15" s="3">
        <f>I16+I17</f>
        <v>2722.7500000000005</v>
      </c>
      <c r="J15" s="3">
        <f>J16+J17</f>
        <v>3945.75</v>
      </c>
      <c r="K15" s="3">
        <f>K16+K17</f>
        <v>2735.7500000000005</v>
      </c>
      <c r="L15" s="3">
        <f>L16+L17</f>
        <v>3959.75</v>
      </c>
      <c r="M15" s="3">
        <f t="shared" si="1"/>
        <v>13364</v>
      </c>
      <c r="N15" s="3">
        <f>N16+N17</f>
        <v>0</v>
      </c>
      <c r="O15" s="3">
        <f>O16+O17</f>
        <v>0</v>
      </c>
      <c r="P15" s="3">
        <f>P16+P17</f>
        <v>0</v>
      </c>
      <c r="Q15" s="3">
        <f>Q16+Q17</f>
        <v>0</v>
      </c>
      <c r="R15" s="3">
        <f t="shared" si="5"/>
        <v>0</v>
      </c>
      <c r="S15" s="50"/>
      <c r="T15" s="48"/>
    </row>
    <row r="16" spans="1:21" ht="18" customHeight="1" x14ac:dyDescent="0.25">
      <c r="A16" s="10" t="s">
        <v>72</v>
      </c>
      <c r="B16" s="78" t="s">
        <v>12</v>
      </c>
      <c r="C16" s="78"/>
      <c r="D16" s="22"/>
      <c r="E16" s="2">
        <v>7286.3781400000007</v>
      </c>
      <c r="F16" s="44">
        <f t="shared" ref="F16:F74" si="7">G16-E16</f>
        <v>3067.6218599999993</v>
      </c>
      <c r="G16" s="2">
        <v>10354</v>
      </c>
      <c r="H16" s="23">
        <f t="shared" si="3"/>
        <v>10765</v>
      </c>
      <c r="I16" s="2">
        <v>2250.7500000000005</v>
      </c>
      <c r="J16" s="2">
        <v>3079.75</v>
      </c>
      <c r="K16" s="2">
        <v>2250.7500000000005</v>
      </c>
      <c r="L16" s="2">
        <v>3183.75</v>
      </c>
      <c r="M16" s="2">
        <f t="shared" si="1"/>
        <v>10765</v>
      </c>
      <c r="N16" s="2"/>
      <c r="O16" s="2"/>
      <c r="P16" s="2"/>
      <c r="Q16" s="2"/>
      <c r="R16" s="2">
        <f t="shared" si="5"/>
        <v>0</v>
      </c>
      <c r="S16" s="50"/>
      <c r="T16" s="48"/>
      <c r="U16" s="24"/>
    </row>
    <row r="17" spans="1:20" ht="18" customHeight="1" x14ac:dyDescent="0.25">
      <c r="A17" s="10" t="s">
        <v>73</v>
      </c>
      <c r="B17" s="78" t="s">
        <v>13</v>
      </c>
      <c r="C17" s="78"/>
      <c r="D17" s="22"/>
      <c r="E17" s="2">
        <v>2195.8925800000002</v>
      </c>
      <c r="F17" s="44">
        <f t="shared" si="7"/>
        <v>373.10741999999982</v>
      </c>
      <c r="G17" s="2">
        <v>2569</v>
      </c>
      <c r="H17" s="23">
        <f t="shared" si="3"/>
        <v>2599</v>
      </c>
      <c r="I17" s="2">
        <v>472</v>
      </c>
      <c r="J17" s="2">
        <v>866</v>
      </c>
      <c r="K17" s="2">
        <v>485</v>
      </c>
      <c r="L17" s="2">
        <v>776</v>
      </c>
      <c r="M17" s="2">
        <f t="shared" si="1"/>
        <v>2599</v>
      </c>
      <c r="N17" s="2"/>
      <c r="O17" s="2"/>
      <c r="P17" s="2"/>
      <c r="Q17" s="2"/>
      <c r="R17" s="2">
        <f t="shared" si="5"/>
        <v>0</v>
      </c>
      <c r="S17" s="50"/>
      <c r="T17" s="48"/>
    </row>
    <row r="18" spans="1:20" s="16" customFormat="1" ht="18" customHeight="1" x14ac:dyDescent="0.25">
      <c r="B18" s="81" t="s">
        <v>33</v>
      </c>
      <c r="C18" s="81"/>
      <c r="D18" s="14">
        <v>100000100002000</v>
      </c>
      <c r="E18" s="3">
        <f t="shared" ref="E18:G18" si="8">E19+E20</f>
        <v>0</v>
      </c>
      <c r="F18" s="3">
        <f t="shared" si="8"/>
        <v>0</v>
      </c>
      <c r="G18" s="3">
        <f t="shared" si="8"/>
        <v>0</v>
      </c>
      <c r="H18" s="20">
        <f t="shared" si="3"/>
        <v>0</v>
      </c>
      <c r="I18" s="3">
        <f>I19+I20</f>
        <v>0</v>
      </c>
      <c r="J18" s="3">
        <f>J19+J20</f>
        <v>0</v>
      </c>
      <c r="K18" s="3">
        <f>K19+K20</f>
        <v>0</v>
      </c>
      <c r="L18" s="3">
        <f>L19+L20</f>
        <v>0</v>
      </c>
      <c r="M18" s="3">
        <f t="shared" ref="M18:M27" si="9">SUM(I18:L18)</f>
        <v>0</v>
      </c>
      <c r="N18" s="3">
        <f>N19+N20</f>
        <v>0</v>
      </c>
      <c r="O18" s="3">
        <f>O19+O20</f>
        <v>0</v>
      </c>
      <c r="P18" s="3">
        <f>P19+P20</f>
        <v>0</v>
      </c>
      <c r="Q18" s="3">
        <f>Q19+Q20</f>
        <v>0</v>
      </c>
      <c r="R18" s="3">
        <f t="shared" si="5"/>
        <v>0</v>
      </c>
      <c r="S18" s="50"/>
      <c r="T18" s="48"/>
    </row>
    <row r="19" spans="1:20" ht="18" customHeight="1" x14ac:dyDescent="0.25">
      <c r="A19" s="10" t="s">
        <v>72</v>
      </c>
      <c r="B19" s="78" t="s">
        <v>12</v>
      </c>
      <c r="C19" s="78"/>
      <c r="D19" s="22"/>
      <c r="E19" s="2"/>
      <c r="F19" s="2"/>
      <c r="G19" s="2"/>
      <c r="H19" s="23">
        <f t="shared" si="3"/>
        <v>0</v>
      </c>
      <c r="I19" s="2"/>
      <c r="J19" s="2"/>
      <c r="K19" s="2"/>
      <c r="L19" s="2"/>
      <c r="M19" s="2">
        <f t="shared" si="9"/>
        <v>0</v>
      </c>
      <c r="N19" s="2"/>
      <c r="O19" s="2"/>
      <c r="P19" s="2"/>
      <c r="Q19" s="2"/>
      <c r="R19" s="2">
        <f t="shared" si="5"/>
        <v>0</v>
      </c>
      <c r="S19" s="50"/>
      <c r="T19" s="48"/>
    </row>
    <row r="20" spans="1:20" ht="18" customHeight="1" x14ac:dyDescent="0.25">
      <c r="A20" s="10" t="s">
        <v>73</v>
      </c>
      <c r="B20" s="78" t="s">
        <v>13</v>
      </c>
      <c r="C20" s="78"/>
      <c r="D20" s="22"/>
      <c r="E20" s="2"/>
      <c r="F20" s="2"/>
      <c r="G20" s="2"/>
      <c r="H20" s="23">
        <f t="shared" si="3"/>
        <v>0</v>
      </c>
      <c r="I20" s="2"/>
      <c r="J20" s="2"/>
      <c r="K20" s="2"/>
      <c r="L20" s="2"/>
      <c r="M20" s="2">
        <f t="shared" si="9"/>
        <v>0</v>
      </c>
      <c r="N20" s="2"/>
      <c r="O20" s="2"/>
      <c r="P20" s="2"/>
      <c r="Q20" s="2"/>
      <c r="R20" s="2">
        <f t="shared" si="5"/>
        <v>0</v>
      </c>
      <c r="S20" s="50"/>
      <c r="T20" s="48"/>
    </row>
    <row r="21" spans="1:20" s="16" customFormat="1" ht="18" customHeight="1" x14ac:dyDescent="0.25">
      <c r="B21" s="81" t="s">
        <v>105</v>
      </c>
      <c r="C21" s="81"/>
      <c r="D21" s="14">
        <v>100000100003000</v>
      </c>
      <c r="E21" s="3">
        <f t="shared" ref="E21:G21" si="10">E22</f>
        <v>0</v>
      </c>
      <c r="F21" s="3">
        <f t="shared" si="10"/>
        <v>0</v>
      </c>
      <c r="G21" s="3">
        <f t="shared" si="10"/>
        <v>0</v>
      </c>
      <c r="H21" s="20">
        <f t="shared" si="3"/>
        <v>1321</v>
      </c>
      <c r="I21" s="3">
        <f>I22</f>
        <v>0</v>
      </c>
      <c r="J21" s="3">
        <f>J22</f>
        <v>0</v>
      </c>
      <c r="K21" s="3">
        <f>K22</f>
        <v>0</v>
      </c>
      <c r="L21" s="3">
        <f>L22</f>
        <v>0</v>
      </c>
      <c r="M21" s="3">
        <f t="shared" si="9"/>
        <v>0</v>
      </c>
      <c r="N21" s="3">
        <f>N22</f>
        <v>0</v>
      </c>
      <c r="O21" s="3">
        <f>O22</f>
        <v>0</v>
      </c>
      <c r="P21" s="3">
        <f>P22</f>
        <v>1321</v>
      </c>
      <c r="Q21" s="3">
        <f>Q22</f>
        <v>0</v>
      </c>
      <c r="R21" s="3">
        <f t="shared" si="5"/>
        <v>1321</v>
      </c>
      <c r="S21" s="50"/>
      <c r="T21" s="48"/>
    </row>
    <row r="22" spans="1:20" ht="18" customHeight="1" x14ac:dyDescent="0.25">
      <c r="A22" s="10" t="s">
        <v>72</v>
      </c>
      <c r="B22" s="78" t="s">
        <v>12</v>
      </c>
      <c r="C22" s="78"/>
      <c r="D22" s="22"/>
      <c r="E22" s="2"/>
      <c r="F22" s="44">
        <f t="shared" si="7"/>
        <v>0</v>
      </c>
      <c r="G22" s="2"/>
      <c r="H22" s="23">
        <f t="shared" si="3"/>
        <v>1321</v>
      </c>
      <c r="I22" s="2"/>
      <c r="J22" s="2"/>
      <c r="K22" s="2"/>
      <c r="L22" s="2"/>
      <c r="M22" s="2">
        <f t="shared" si="9"/>
        <v>0</v>
      </c>
      <c r="N22" s="2"/>
      <c r="O22" s="2"/>
      <c r="P22" s="2">
        <v>1321</v>
      </c>
      <c r="Q22" s="2"/>
      <c r="R22" s="2">
        <f t="shared" si="5"/>
        <v>1321</v>
      </c>
      <c r="S22" s="50"/>
      <c r="T22" s="48"/>
    </row>
    <row r="23" spans="1:20" s="16" customFormat="1" ht="18" customHeight="1" x14ac:dyDescent="0.25">
      <c r="B23" s="80" t="s">
        <v>34</v>
      </c>
      <c r="C23" s="80"/>
      <c r="D23" s="14">
        <v>200000000000000</v>
      </c>
      <c r="E23" s="3">
        <f t="shared" ref="E23:G23" si="11">E24+E28+E31</f>
        <v>1050.9493799999998</v>
      </c>
      <c r="F23" s="3">
        <f t="shared" si="11"/>
        <v>682.05062000000021</v>
      </c>
      <c r="G23" s="3">
        <f t="shared" si="11"/>
        <v>1733</v>
      </c>
      <c r="H23" s="20">
        <f t="shared" si="3"/>
        <v>0</v>
      </c>
      <c r="I23" s="3">
        <f>I24+I28+I31</f>
        <v>0</v>
      </c>
      <c r="J23" s="3">
        <f>J24+J28+J31</f>
        <v>0</v>
      </c>
      <c r="K23" s="3">
        <f>K24+K28+K31</f>
        <v>0</v>
      </c>
      <c r="L23" s="3">
        <f>L24+L28+L31</f>
        <v>0</v>
      </c>
      <c r="M23" s="3">
        <f t="shared" si="9"/>
        <v>0</v>
      </c>
      <c r="N23" s="3">
        <f>N24+N28+N31</f>
        <v>0</v>
      </c>
      <c r="O23" s="3">
        <f>O24+O28+O31</f>
        <v>0</v>
      </c>
      <c r="P23" s="3">
        <f>P24+P28+P31</f>
        <v>0</v>
      </c>
      <c r="Q23" s="3">
        <f>Q24+Q28+Q31</f>
        <v>0</v>
      </c>
      <c r="R23" s="3">
        <f t="shared" si="5"/>
        <v>0</v>
      </c>
      <c r="S23" s="50"/>
      <c r="T23" s="48"/>
    </row>
    <row r="24" spans="1:20" s="16" customFormat="1" ht="27" customHeight="1" x14ac:dyDescent="0.25">
      <c r="B24" s="81" t="s">
        <v>35</v>
      </c>
      <c r="C24" s="81"/>
      <c r="D24" s="14">
        <v>200000100001000</v>
      </c>
      <c r="E24" s="3">
        <f t="shared" ref="E24:G24" si="12">E25+E26+E27</f>
        <v>1050.9493799999998</v>
      </c>
      <c r="F24" s="3">
        <f t="shared" si="12"/>
        <v>682.05062000000021</v>
      </c>
      <c r="G24" s="3">
        <f t="shared" si="12"/>
        <v>1733</v>
      </c>
      <c r="H24" s="20">
        <f t="shared" si="3"/>
        <v>0</v>
      </c>
      <c r="I24" s="3">
        <f>I25+I26+I27</f>
        <v>0</v>
      </c>
      <c r="J24" s="3">
        <f>J25+J26+J27</f>
        <v>0</v>
      </c>
      <c r="K24" s="3">
        <f>K25+K26+K27</f>
        <v>0</v>
      </c>
      <c r="L24" s="3">
        <f>L25+L26+L27</f>
        <v>0</v>
      </c>
      <c r="M24" s="3">
        <f t="shared" si="9"/>
        <v>0</v>
      </c>
      <c r="N24" s="3">
        <f>N25+N26+N27</f>
        <v>0</v>
      </c>
      <c r="O24" s="3">
        <f>O25+O26+O27</f>
        <v>0</v>
      </c>
      <c r="P24" s="3">
        <f>P25+P26+P27</f>
        <v>0</v>
      </c>
      <c r="Q24" s="3">
        <f>Q25+Q26+Q27</f>
        <v>0</v>
      </c>
      <c r="R24" s="3">
        <f t="shared" si="5"/>
        <v>0</v>
      </c>
      <c r="S24" s="50"/>
      <c r="T24" s="48"/>
    </row>
    <row r="25" spans="1:20" ht="18" customHeight="1" x14ac:dyDescent="0.25">
      <c r="A25" s="10" t="s">
        <v>72</v>
      </c>
      <c r="B25" s="78" t="s">
        <v>12</v>
      </c>
      <c r="C25" s="78"/>
      <c r="D25" s="22"/>
      <c r="E25" s="2"/>
      <c r="F25" s="2"/>
      <c r="G25" s="2"/>
      <c r="H25" s="23">
        <f t="shared" si="3"/>
        <v>0</v>
      </c>
      <c r="I25" s="2"/>
      <c r="J25" s="2"/>
      <c r="K25" s="2"/>
      <c r="L25" s="2"/>
      <c r="M25" s="2">
        <f t="shared" si="9"/>
        <v>0</v>
      </c>
      <c r="N25" s="2"/>
      <c r="O25" s="2"/>
      <c r="P25" s="2"/>
      <c r="Q25" s="2"/>
      <c r="R25" s="2">
        <f t="shared" si="5"/>
        <v>0</v>
      </c>
      <c r="S25" s="50"/>
      <c r="T25" s="48"/>
    </row>
    <row r="26" spans="1:20" ht="18" customHeight="1" x14ac:dyDescent="0.25">
      <c r="A26" s="10" t="s">
        <v>73</v>
      </c>
      <c r="B26" s="78" t="s">
        <v>13</v>
      </c>
      <c r="C26" s="78"/>
      <c r="D26" s="22"/>
      <c r="E26" s="2">
        <v>1050.9493799999998</v>
      </c>
      <c r="F26" s="44">
        <f t="shared" si="7"/>
        <v>682.05062000000021</v>
      </c>
      <c r="G26" s="2">
        <v>1733</v>
      </c>
      <c r="H26" s="23">
        <f t="shared" si="3"/>
        <v>0</v>
      </c>
      <c r="I26" s="2"/>
      <c r="J26" s="2"/>
      <c r="K26" s="2"/>
      <c r="L26" s="2"/>
      <c r="M26" s="2">
        <f t="shared" si="9"/>
        <v>0</v>
      </c>
      <c r="N26" s="2"/>
      <c r="O26" s="2"/>
      <c r="P26" s="2"/>
      <c r="Q26" s="2"/>
      <c r="R26" s="2">
        <f t="shared" si="5"/>
        <v>0</v>
      </c>
      <c r="S26" s="50"/>
      <c r="T26" s="48"/>
    </row>
    <row r="27" spans="1:20" ht="18" customHeight="1" x14ac:dyDescent="0.25">
      <c r="A27" s="10" t="s">
        <v>106</v>
      </c>
      <c r="B27" s="78" t="s">
        <v>14</v>
      </c>
      <c r="C27" s="78"/>
      <c r="D27" s="22"/>
      <c r="E27" s="2"/>
      <c r="F27" s="44">
        <f t="shared" si="7"/>
        <v>0</v>
      </c>
      <c r="G27" s="2"/>
      <c r="H27" s="23">
        <f t="shared" si="3"/>
        <v>0</v>
      </c>
      <c r="I27" s="2"/>
      <c r="J27" s="2"/>
      <c r="K27" s="2"/>
      <c r="L27" s="2"/>
      <c r="M27" s="2">
        <f t="shared" si="9"/>
        <v>0</v>
      </c>
      <c r="N27" s="2"/>
      <c r="O27" s="2"/>
      <c r="P27" s="2"/>
      <c r="Q27" s="2"/>
      <c r="R27" s="2">
        <f t="shared" si="5"/>
        <v>0</v>
      </c>
      <c r="S27" s="50"/>
      <c r="T27" s="48"/>
    </row>
    <row r="28" spans="1:20" s="16" customFormat="1" ht="34.5" customHeight="1" x14ac:dyDescent="0.25">
      <c r="B28" s="81" t="s">
        <v>36</v>
      </c>
      <c r="C28" s="81"/>
      <c r="D28" s="14">
        <v>200000100002000</v>
      </c>
      <c r="E28" s="3">
        <f t="shared" ref="E28:G28" si="13">E29+E30</f>
        <v>0</v>
      </c>
      <c r="F28" s="3">
        <f t="shared" si="13"/>
        <v>0</v>
      </c>
      <c r="G28" s="3">
        <f t="shared" si="13"/>
        <v>0</v>
      </c>
      <c r="H28" s="20">
        <f t="shared" si="3"/>
        <v>0</v>
      </c>
      <c r="I28" s="3">
        <f>I29+I30</f>
        <v>0</v>
      </c>
      <c r="J28" s="3">
        <f>J29+J30</f>
        <v>0</v>
      </c>
      <c r="K28" s="3">
        <f>K29+K30</f>
        <v>0</v>
      </c>
      <c r="L28" s="3">
        <f>L29+L30</f>
        <v>0</v>
      </c>
      <c r="M28" s="3">
        <f t="shared" ref="M28:M39" si="14">SUM(I28:L28)</f>
        <v>0</v>
      </c>
      <c r="N28" s="3">
        <f>N29+N30</f>
        <v>0</v>
      </c>
      <c r="O28" s="3">
        <f>O29+O30</f>
        <v>0</v>
      </c>
      <c r="P28" s="3">
        <f>P29+P30</f>
        <v>0</v>
      </c>
      <c r="Q28" s="3">
        <f>Q29+Q30</f>
        <v>0</v>
      </c>
      <c r="R28" s="3">
        <f t="shared" ref="R28:R39" si="15">SUM(N28:Q28)</f>
        <v>0</v>
      </c>
      <c r="S28" s="50"/>
      <c r="T28" s="48"/>
    </row>
    <row r="29" spans="1:20" ht="18" customHeight="1" x14ac:dyDescent="0.25">
      <c r="A29" s="10" t="s">
        <v>72</v>
      </c>
      <c r="B29" s="78" t="s">
        <v>12</v>
      </c>
      <c r="C29" s="78"/>
      <c r="D29" s="22"/>
      <c r="E29" s="2"/>
      <c r="F29" s="2"/>
      <c r="G29" s="2"/>
      <c r="H29" s="23">
        <f t="shared" si="3"/>
        <v>0</v>
      </c>
      <c r="I29" s="2"/>
      <c r="J29" s="2"/>
      <c r="K29" s="2"/>
      <c r="L29" s="2"/>
      <c r="M29" s="2">
        <f t="shared" si="14"/>
        <v>0</v>
      </c>
      <c r="N29" s="2"/>
      <c r="O29" s="2"/>
      <c r="P29" s="2"/>
      <c r="Q29" s="2"/>
      <c r="R29" s="2">
        <f t="shared" si="15"/>
        <v>0</v>
      </c>
      <c r="S29" s="50"/>
      <c r="T29" s="48"/>
    </row>
    <row r="30" spans="1:20" ht="18" customHeight="1" x14ac:dyDescent="0.25">
      <c r="A30" s="10" t="s">
        <v>73</v>
      </c>
      <c r="B30" s="78" t="s">
        <v>13</v>
      </c>
      <c r="C30" s="78"/>
      <c r="D30" s="22"/>
      <c r="E30" s="2"/>
      <c r="F30" s="2"/>
      <c r="G30" s="2"/>
      <c r="H30" s="23">
        <f t="shared" si="3"/>
        <v>0</v>
      </c>
      <c r="I30" s="2"/>
      <c r="J30" s="2"/>
      <c r="K30" s="2"/>
      <c r="L30" s="2"/>
      <c r="M30" s="2">
        <f t="shared" si="14"/>
        <v>0</v>
      </c>
      <c r="N30" s="2"/>
      <c r="O30" s="2"/>
      <c r="P30" s="2"/>
      <c r="Q30" s="2"/>
      <c r="R30" s="2">
        <f t="shared" si="15"/>
        <v>0</v>
      </c>
      <c r="S30" s="50"/>
      <c r="T30" s="48"/>
    </row>
    <row r="31" spans="1:20" s="16" customFormat="1" ht="18" customHeight="1" x14ac:dyDescent="0.25">
      <c r="B31" s="81" t="s">
        <v>37</v>
      </c>
      <c r="C31" s="81"/>
      <c r="D31" s="14">
        <v>200000100003000</v>
      </c>
      <c r="E31" s="3">
        <f t="shared" ref="E31:G31" si="16">E32+E33</f>
        <v>0</v>
      </c>
      <c r="F31" s="3">
        <f t="shared" si="16"/>
        <v>0</v>
      </c>
      <c r="G31" s="3">
        <f t="shared" si="16"/>
        <v>0</v>
      </c>
      <c r="H31" s="20">
        <f t="shared" si="3"/>
        <v>0</v>
      </c>
      <c r="I31" s="3">
        <f>I32+I33</f>
        <v>0</v>
      </c>
      <c r="J31" s="3">
        <f>J32+J33</f>
        <v>0</v>
      </c>
      <c r="K31" s="3">
        <f>K32+K33</f>
        <v>0</v>
      </c>
      <c r="L31" s="3">
        <f>L32+L33</f>
        <v>0</v>
      </c>
      <c r="M31" s="3">
        <f t="shared" si="14"/>
        <v>0</v>
      </c>
      <c r="N31" s="3">
        <f>N32+N33</f>
        <v>0</v>
      </c>
      <c r="O31" s="3">
        <f>O32+O33</f>
        <v>0</v>
      </c>
      <c r="P31" s="3">
        <f>P32+P33</f>
        <v>0</v>
      </c>
      <c r="Q31" s="3">
        <f>Q32+Q33</f>
        <v>0</v>
      </c>
      <c r="R31" s="3">
        <f t="shared" si="15"/>
        <v>0</v>
      </c>
      <c r="S31" s="50"/>
      <c r="T31" s="48"/>
    </row>
    <row r="32" spans="1:20" ht="18" customHeight="1" x14ac:dyDescent="0.25">
      <c r="A32" s="10" t="s">
        <v>72</v>
      </c>
      <c r="B32" s="78" t="s">
        <v>12</v>
      </c>
      <c r="C32" s="78"/>
      <c r="D32" s="22"/>
      <c r="E32" s="2"/>
      <c r="F32" s="2"/>
      <c r="G32" s="2"/>
      <c r="H32" s="23">
        <f t="shared" si="3"/>
        <v>0</v>
      </c>
      <c r="I32" s="2"/>
      <c r="J32" s="2"/>
      <c r="K32" s="2"/>
      <c r="L32" s="2"/>
      <c r="M32" s="2">
        <f t="shared" si="14"/>
        <v>0</v>
      </c>
      <c r="N32" s="2"/>
      <c r="O32" s="2"/>
      <c r="P32" s="2"/>
      <c r="Q32" s="2"/>
      <c r="R32" s="2">
        <f t="shared" si="15"/>
        <v>0</v>
      </c>
      <c r="S32" s="50"/>
      <c r="T32" s="48"/>
    </row>
    <row r="33" spans="1:20" ht="18" customHeight="1" x14ac:dyDescent="0.25">
      <c r="A33" s="10" t="s">
        <v>73</v>
      </c>
      <c r="B33" s="78" t="s">
        <v>13</v>
      </c>
      <c r="C33" s="78"/>
      <c r="D33" s="22"/>
      <c r="E33" s="2"/>
      <c r="F33" s="2"/>
      <c r="G33" s="2"/>
      <c r="H33" s="23">
        <f t="shared" si="3"/>
        <v>0</v>
      </c>
      <c r="I33" s="2"/>
      <c r="J33" s="2"/>
      <c r="K33" s="2"/>
      <c r="L33" s="2"/>
      <c r="M33" s="2">
        <f t="shared" si="14"/>
        <v>0</v>
      </c>
      <c r="N33" s="2"/>
      <c r="O33" s="2"/>
      <c r="P33" s="2"/>
      <c r="Q33" s="2"/>
      <c r="R33" s="2">
        <f t="shared" si="15"/>
        <v>0</v>
      </c>
      <c r="S33" s="50"/>
      <c r="T33" s="48"/>
    </row>
    <row r="34" spans="1:20" s="16" customFormat="1" ht="18" customHeight="1" x14ac:dyDescent="0.25">
      <c r="B34" s="80" t="s">
        <v>38</v>
      </c>
      <c r="C34" s="80"/>
      <c r="D34" s="14">
        <v>300000000000000</v>
      </c>
      <c r="E34" s="3">
        <f t="shared" ref="E34:G34" si="17">E35+E44</f>
        <v>28459.776330000001</v>
      </c>
      <c r="F34" s="3">
        <f t="shared" si="17"/>
        <v>9023.0736700000016</v>
      </c>
      <c r="G34" s="3">
        <f t="shared" si="17"/>
        <v>37482.85</v>
      </c>
      <c r="H34" s="20">
        <f t="shared" si="3"/>
        <v>36974.288166725077</v>
      </c>
      <c r="I34" s="3">
        <f>I35+I44</f>
        <v>7853.75</v>
      </c>
      <c r="J34" s="3">
        <f>J35+J44</f>
        <v>10464.03816672508</v>
      </c>
      <c r="K34" s="3">
        <f>K35+K44</f>
        <v>8725.75</v>
      </c>
      <c r="L34" s="3">
        <f>L35+L44</f>
        <v>9930.75</v>
      </c>
      <c r="M34" s="3">
        <f t="shared" si="14"/>
        <v>36974.288166725077</v>
      </c>
      <c r="N34" s="3">
        <f>N35+N44</f>
        <v>0</v>
      </c>
      <c r="O34" s="3">
        <f>O35+O44</f>
        <v>0</v>
      </c>
      <c r="P34" s="3">
        <f>P35+P44</f>
        <v>0</v>
      </c>
      <c r="Q34" s="3">
        <f>Q35+Q44</f>
        <v>0</v>
      </c>
      <c r="R34" s="3">
        <f t="shared" si="15"/>
        <v>0</v>
      </c>
      <c r="S34" s="50"/>
      <c r="T34" s="48"/>
    </row>
    <row r="35" spans="1:20" s="16" customFormat="1" ht="42" customHeight="1" x14ac:dyDescent="0.25">
      <c r="B35" s="83" t="s">
        <v>39</v>
      </c>
      <c r="C35" s="83"/>
      <c r="D35" s="14">
        <v>310000000000000</v>
      </c>
      <c r="E35" s="3">
        <f t="shared" ref="E35:G35" si="18">E36+E40</f>
        <v>11856.863790000001</v>
      </c>
      <c r="F35" s="3">
        <f t="shared" si="18"/>
        <v>5964.1362099999997</v>
      </c>
      <c r="G35" s="3">
        <f t="shared" si="18"/>
        <v>17821</v>
      </c>
      <c r="H35" s="20">
        <f t="shared" si="3"/>
        <v>17966.28816672508</v>
      </c>
      <c r="I35" s="3">
        <f>I36+I40</f>
        <v>3825.7500000000005</v>
      </c>
      <c r="J35" s="3">
        <f>J36+J40</f>
        <v>5086.0381667250795</v>
      </c>
      <c r="K35" s="3">
        <f>K36+K40</f>
        <v>3879.7500000000005</v>
      </c>
      <c r="L35" s="3">
        <f>L36+L40</f>
        <v>5174.75</v>
      </c>
      <c r="M35" s="3">
        <f t="shared" si="14"/>
        <v>17966.28816672508</v>
      </c>
      <c r="N35" s="3">
        <f>N36+N40</f>
        <v>0</v>
      </c>
      <c r="O35" s="3">
        <f>O36+O40</f>
        <v>0</v>
      </c>
      <c r="P35" s="3">
        <f>P36+P40</f>
        <v>0</v>
      </c>
      <c r="Q35" s="3">
        <f>Q36+Q40</f>
        <v>0</v>
      </c>
      <c r="R35" s="3">
        <f t="shared" si="15"/>
        <v>0</v>
      </c>
      <c r="S35" s="50"/>
      <c r="T35" s="48"/>
    </row>
    <row r="36" spans="1:20" s="16" customFormat="1" ht="36.75" customHeight="1" x14ac:dyDescent="0.25">
      <c r="B36" s="81" t="s">
        <v>46</v>
      </c>
      <c r="C36" s="81"/>
      <c r="D36" s="14">
        <v>310100000000000</v>
      </c>
      <c r="E36" s="3">
        <f t="shared" ref="E36:G36" si="19">E37</f>
        <v>11807.327790000001</v>
      </c>
      <c r="F36" s="3">
        <f t="shared" si="19"/>
        <v>5791.6722099999997</v>
      </c>
      <c r="G36" s="3">
        <f t="shared" si="19"/>
        <v>17599</v>
      </c>
      <c r="H36" s="20">
        <f t="shared" si="3"/>
        <v>17743.28816672508</v>
      </c>
      <c r="I36" s="3">
        <f>I37</f>
        <v>3779.7500000000005</v>
      </c>
      <c r="J36" s="3">
        <f>J37</f>
        <v>5028.0381667250795</v>
      </c>
      <c r="K36" s="3">
        <f>K37</f>
        <v>3822.7500000000005</v>
      </c>
      <c r="L36" s="3">
        <f>L37</f>
        <v>5112.75</v>
      </c>
      <c r="M36" s="3">
        <f t="shared" si="14"/>
        <v>17743.28816672508</v>
      </c>
      <c r="N36" s="3">
        <f>N37</f>
        <v>0</v>
      </c>
      <c r="O36" s="3">
        <f>O37</f>
        <v>0</v>
      </c>
      <c r="P36" s="3">
        <f>P37</f>
        <v>0</v>
      </c>
      <c r="Q36" s="3">
        <f>Q37</f>
        <v>0</v>
      </c>
      <c r="R36" s="3">
        <f t="shared" si="15"/>
        <v>0</v>
      </c>
      <c r="S36" s="50"/>
      <c r="T36" s="48"/>
    </row>
    <row r="37" spans="1:20" ht="24" customHeight="1" x14ac:dyDescent="0.25">
      <c r="B37" s="84" t="s">
        <v>40</v>
      </c>
      <c r="C37" s="84"/>
      <c r="D37" s="22">
        <v>310100100001000</v>
      </c>
      <c r="E37" s="2">
        <f t="shared" ref="E37:G37" si="20">E38+E39</f>
        <v>11807.327790000001</v>
      </c>
      <c r="F37" s="2">
        <f t="shared" si="20"/>
        <v>5791.6722099999997</v>
      </c>
      <c r="G37" s="2">
        <f t="shared" si="20"/>
        <v>17599</v>
      </c>
      <c r="H37" s="23">
        <f t="shared" si="3"/>
        <v>17743.28816672508</v>
      </c>
      <c r="I37" s="2">
        <f>I38+I39</f>
        <v>3779.7500000000005</v>
      </c>
      <c r="J37" s="2">
        <f>J38+J39</f>
        <v>5028.0381667250795</v>
      </c>
      <c r="K37" s="2">
        <f>K38+K39</f>
        <v>3822.7500000000005</v>
      </c>
      <c r="L37" s="2">
        <f>L38+L39</f>
        <v>5112.75</v>
      </c>
      <c r="M37" s="2">
        <f t="shared" si="14"/>
        <v>17743.28816672508</v>
      </c>
      <c r="N37" s="2">
        <f>N38+N39</f>
        <v>0</v>
      </c>
      <c r="O37" s="2">
        <f>O38+O39</f>
        <v>0</v>
      </c>
      <c r="P37" s="2">
        <f>P38+P39</f>
        <v>0</v>
      </c>
      <c r="Q37" s="2">
        <f>Q38+Q39</f>
        <v>0</v>
      </c>
      <c r="R37" s="2">
        <f t="shared" si="15"/>
        <v>0</v>
      </c>
      <c r="S37" s="50"/>
      <c r="T37" s="48"/>
    </row>
    <row r="38" spans="1:20" ht="18" customHeight="1" x14ac:dyDescent="0.25">
      <c r="A38" s="10" t="s">
        <v>72</v>
      </c>
      <c r="B38" s="78" t="s">
        <v>12</v>
      </c>
      <c r="C38" s="78"/>
      <c r="D38" s="22"/>
      <c r="E38" s="2">
        <v>11494.585880000001</v>
      </c>
      <c r="F38" s="44">
        <f t="shared" si="7"/>
        <v>5410.4141199999995</v>
      </c>
      <c r="G38" s="2">
        <v>16905</v>
      </c>
      <c r="H38" s="23">
        <f t="shared" si="3"/>
        <v>17037</v>
      </c>
      <c r="I38" s="2">
        <v>3610.7500000000005</v>
      </c>
      <c r="J38" s="2">
        <v>4863.75</v>
      </c>
      <c r="K38" s="2">
        <v>3610.7500000000005</v>
      </c>
      <c r="L38" s="2">
        <v>4951.75</v>
      </c>
      <c r="M38" s="2">
        <f t="shared" si="14"/>
        <v>17037</v>
      </c>
      <c r="N38" s="2"/>
      <c r="O38" s="2"/>
      <c r="P38" s="2"/>
      <c r="Q38" s="2"/>
      <c r="R38" s="2">
        <f t="shared" si="15"/>
        <v>0</v>
      </c>
      <c r="S38" s="50"/>
      <c r="T38" s="48"/>
    </row>
    <row r="39" spans="1:20" ht="18" customHeight="1" x14ac:dyDescent="0.25">
      <c r="A39" s="10" t="s">
        <v>73</v>
      </c>
      <c r="B39" s="78" t="s">
        <v>13</v>
      </c>
      <c r="C39" s="78"/>
      <c r="D39" s="22"/>
      <c r="E39" s="2">
        <v>312.74191000000002</v>
      </c>
      <c r="F39" s="44">
        <f t="shared" si="7"/>
        <v>381.25808999999998</v>
      </c>
      <c r="G39" s="2">
        <v>694</v>
      </c>
      <c r="H39" s="23">
        <f t="shared" si="3"/>
        <v>706.28816672507992</v>
      </c>
      <c r="I39" s="2">
        <v>169</v>
      </c>
      <c r="J39" s="2">
        <v>164.28816672507986</v>
      </c>
      <c r="K39" s="2">
        <v>212</v>
      </c>
      <c r="L39" s="2">
        <v>161</v>
      </c>
      <c r="M39" s="2">
        <f t="shared" si="14"/>
        <v>706.28816672507992</v>
      </c>
      <c r="N39" s="2"/>
      <c r="O39" s="2"/>
      <c r="P39" s="2"/>
      <c r="Q39" s="2"/>
      <c r="R39" s="2">
        <f t="shared" si="15"/>
        <v>0</v>
      </c>
      <c r="S39" s="50"/>
      <c r="T39" s="48"/>
    </row>
    <row r="40" spans="1:20" s="16" customFormat="1" ht="51" customHeight="1" x14ac:dyDescent="0.25">
      <c r="A40" s="10"/>
      <c r="B40" s="81" t="s">
        <v>45</v>
      </c>
      <c r="C40" s="81"/>
      <c r="D40" s="14">
        <v>310200000000000</v>
      </c>
      <c r="E40" s="3">
        <f t="shared" ref="E40:G40" si="21">E41</f>
        <v>49.536000000000001</v>
      </c>
      <c r="F40" s="3">
        <f t="shared" si="21"/>
        <v>172.464</v>
      </c>
      <c r="G40" s="3">
        <f t="shared" si="21"/>
        <v>222</v>
      </c>
      <c r="H40" s="20">
        <f t="shared" si="3"/>
        <v>223</v>
      </c>
      <c r="I40" s="3">
        <f>I41</f>
        <v>46</v>
      </c>
      <c r="J40" s="3">
        <f>J41</f>
        <v>58</v>
      </c>
      <c r="K40" s="3">
        <f>K41</f>
        <v>57</v>
      </c>
      <c r="L40" s="3">
        <f>L41</f>
        <v>62</v>
      </c>
      <c r="M40" s="3">
        <f t="shared" ref="M40:M53" si="22">SUM(I40:L40)</f>
        <v>223</v>
      </c>
      <c r="N40" s="3">
        <f>N41</f>
        <v>0</v>
      </c>
      <c r="O40" s="3">
        <f>O41</f>
        <v>0</v>
      </c>
      <c r="P40" s="3">
        <f>P41</f>
        <v>0</v>
      </c>
      <c r="Q40" s="3">
        <f>Q41</f>
        <v>0</v>
      </c>
      <c r="R40" s="3">
        <f t="shared" ref="R40:R86" si="23">SUM(N40:Q40)</f>
        <v>0</v>
      </c>
      <c r="S40" s="50"/>
      <c r="T40" s="48"/>
    </row>
    <row r="41" spans="1:20" ht="27" customHeight="1" x14ac:dyDescent="0.25">
      <c r="B41" s="84" t="s">
        <v>41</v>
      </c>
      <c r="C41" s="84"/>
      <c r="D41" s="22">
        <v>310200100001000</v>
      </c>
      <c r="E41" s="2">
        <f t="shared" ref="E41:G41" si="24">E42+E43</f>
        <v>49.536000000000001</v>
      </c>
      <c r="F41" s="2">
        <f t="shared" si="24"/>
        <v>172.464</v>
      </c>
      <c r="G41" s="2">
        <f t="shared" si="24"/>
        <v>222</v>
      </c>
      <c r="H41" s="23">
        <f t="shared" si="3"/>
        <v>223</v>
      </c>
      <c r="I41" s="2">
        <f>I42+I43</f>
        <v>46</v>
      </c>
      <c r="J41" s="2">
        <f>J42+J43</f>
        <v>58</v>
      </c>
      <c r="K41" s="2">
        <f>K42+K43</f>
        <v>57</v>
      </c>
      <c r="L41" s="2">
        <f>L42+L43</f>
        <v>62</v>
      </c>
      <c r="M41" s="2">
        <f t="shared" si="22"/>
        <v>223</v>
      </c>
      <c r="N41" s="2">
        <f>N42+N43</f>
        <v>0</v>
      </c>
      <c r="O41" s="2">
        <f>O42+O43</f>
        <v>0</v>
      </c>
      <c r="P41" s="2">
        <f>P42+P43</f>
        <v>0</v>
      </c>
      <c r="Q41" s="2">
        <f>Q42+Q43</f>
        <v>0</v>
      </c>
      <c r="R41" s="2">
        <f t="shared" si="23"/>
        <v>0</v>
      </c>
      <c r="S41" s="50"/>
      <c r="T41" s="48"/>
    </row>
    <row r="42" spans="1:20" ht="18" customHeight="1" x14ac:dyDescent="0.25">
      <c r="A42" s="10" t="s">
        <v>72</v>
      </c>
      <c r="B42" s="78" t="s">
        <v>12</v>
      </c>
      <c r="C42" s="78"/>
      <c r="D42" s="22"/>
      <c r="E42" s="2"/>
      <c r="F42" s="44">
        <f t="shared" si="7"/>
        <v>0</v>
      </c>
      <c r="G42" s="2"/>
      <c r="H42" s="23">
        <f t="shared" si="3"/>
        <v>0</v>
      </c>
      <c r="I42" s="2"/>
      <c r="J42" s="2"/>
      <c r="K42" s="2"/>
      <c r="L42" s="2"/>
      <c r="M42" s="2">
        <f t="shared" si="22"/>
        <v>0</v>
      </c>
      <c r="N42" s="2"/>
      <c r="O42" s="2"/>
      <c r="P42" s="2"/>
      <c r="Q42" s="2"/>
      <c r="R42" s="2">
        <f t="shared" si="23"/>
        <v>0</v>
      </c>
      <c r="S42" s="50"/>
      <c r="T42" s="48"/>
    </row>
    <row r="43" spans="1:20" ht="18" customHeight="1" x14ac:dyDescent="0.25">
      <c r="A43" s="10" t="s">
        <v>73</v>
      </c>
      <c r="B43" s="78" t="s">
        <v>13</v>
      </c>
      <c r="C43" s="78"/>
      <c r="D43" s="22"/>
      <c r="E43" s="2">
        <v>49.536000000000001</v>
      </c>
      <c r="F43" s="44">
        <f t="shared" si="7"/>
        <v>172.464</v>
      </c>
      <c r="G43" s="2">
        <v>222</v>
      </c>
      <c r="H43" s="23">
        <f t="shared" si="3"/>
        <v>223</v>
      </c>
      <c r="I43" s="2">
        <v>46</v>
      </c>
      <c r="J43" s="2">
        <v>58</v>
      </c>
      <c r="K43" s="2">
        <v>57</v>
      </c>
      <c r="L43" s="2">
        <v>62</v>
      </c>
      <c r="M43" s="2">
        <f t="shared" si="22"/>
        <v>223</v>
      </c>
      <c r="N43" s="2"/>
      <c r="O43" s="2"/>
      <c r="P43" s="2"/>
      <c r="Q43" s="2"/>
      <c r="R43" s="2">
        <f t="shared" si="23"/>
        <v>0</v>
      </c>
      <c r="S43" s="50"/>
      <c r="T43" s="48"/>
    </row>
    <row r="44" spans="1:20" s="16" customFormat="1" ht="52.5" customHeight="1" x14ac:dyDescent="0.25">
      <c r="A44" s="10"/>
      <c r="B44" s="83" t="s">
        <v>44</v>
      </c>
      <c r="C44" s="83"/>
      <c r="D44" s="14">
        <v>320000000000000</v>
      </c>
      <c r="E44" s="3">
        <f t="shared" ref="E44:G45" si="25">E45</f>
        <v>16602.912539999998</v>
      </c>
      <c r="F44" s="3">
        <f t="shared" si="25"/>
        <v>3058.9374600000015</v>
      </c>
      <c r="G44" s="3">
        <f t="shared" si="25"/>
        <v>19661.849999999999</v>
      </c>
      <c r="H44" s="20">
        <f t="shared" si="3"/>
        <v>19008</v>
      </c>
      <c r="I44" s="3">
        <f>I45</f>
        <v>4028</v>
      </c>
      <c r="J44" s="3">
        <f t="shared" ref="J44:L45" si="26">J45</f>
        <v>5378</v>
      </c>
      <c r="K44" s="3">
        <f t="shared" si="26"/>
        <v>4846</v>
      </c>
      <c r="L44" s="3">
        <f t="shared" si="26"/>
        <v>4756</v>
      </c>
      <c r="M44" s="3">
        <f t="shared" si="22"/>
        <v>19008</v>
      </c>
      <c r="N44" s="3">
        <f>N45</f>
        <v>0</v>
      </c>
      <c r="O44" s="3">
        <f t="shared" ref="O44:Q45" si="27">O45</f>
        <v>0</v>
      </c>
      <c r="P44" s="3">
        <f t="shared" si="27"/>
        <v>0</v>
      </c>
      <c r="Q44" s="3">
        <f t="shared" si="27"/>
        <v>0</v>
      </c>
      <c r="R44" s="3">
        <f t="shared" si="23"/>
        <v>0</v>
      </c>
      <c r="S44" s="50"/>
      <c r="T44" s="48"/>
    </row>
    <row r="45" spans="1:20" s="16" customFormat="1" ht="37.5" customHeight="1" x14ac:dyDescent="0.25">
      <c r="A45" s="10"/>
      <c r="B45" s="81" t="s">
        <v>42</v>
      </c>
      <c r="C45" s="81"/>
      <c r="D45" s="14">
        <v>320300000000000</v>
      </c>
      <c r="E45" s="3">
        <f t="shared" si="25"/>
        <v>16602.912539999998</v>
      </c>
      <c r="F45" s="3">
        <f t="shared" si="25"/>
        <v>3058.9374600000015</v>
      </c>
      <c r="G45" s="3">
        <f t="shared" si="25"/>
        <v>19661.849999999999</v>
      </c>
      <c r="H45" s="20">
        <f t="shared" si="3"/>
        <v>19008</v>
      </c>
      <c r="I45" s="3">
        <f>I46</f>
        <v>4028</v>
      </c>
      <c r="J45" s="3">
        <f t="shared" si="26"/>
        <v>5378</v>
      </c>
      <c r="K45" s="3">
        <f t="shared" si="26"/>
        <v>4846</v>
      </c>
      <c r="L45" s="3">
        <f t="shared" si="26"/>
        <v>4756</v>
      </c>
      <c r="M45" s="3">
        <f t="shared" si="22"/>
        <v>19008</v>
      </c>
      <c r="N45" s="3">
        <f>N46</f>
        <v>0</v>
      </c>
      <c r="O45" s="3">
        <f t="shared" si="27"/>
        <v>0</v>
      </c>
      <c r="P45" s="3">
        <f t="shared" si="27"/>
        <v>0</v>
      </c>
      <c r="Q45" s="3">
        <f t="shared" si="27"/>
        <v>0</v>
      </c>
      <c r="R45" s="3">
        <f t="shared" si="23"/>
        <v>0</v>
      </c>
      <c r="S45" s="50"/>
      <c r="T45" s="48"/>
    </row>
    <row r="46" spans="1:20" s="16" customFormat="1" ht="31.5" customHeight="1" x14ac:dyDescent="0.25">
      <c r="A46" s="10"/>
      <c r="B46" s="82" t="s">
        <v>43</v>
      </c>
      <c r="C46" s="82"/>
      <c r="D46" s="14">
        <v>320300100001000</v>
      </c>
      <c r="E46" s="3">
        <f t="shared" ref="E46:G46" si="28">E47+E48+E49</f>
        <v>16602.912539999998</v>
      </c>
      <c r="F46" s="3">
        <f t="shared" si="28"/>
        <v>3058.9374600000015</v>
      </c>
      <c r="G46" s="3">
        <f t="shared" si="28"/>
        <v>19661.849999999999</v>
      </c>
      <c r="H46" s="20">
        <f t="shared" si="3"/>
        <v>19008</v>
      </c>
      <c r="I46" s="3">
        <f>I47+I48+I49</f>
        <v>4028</v>
      </c>
      <c r="J46" s="3">
        <f>J47+J48+J49</f>
        <v>5378</v>
      </c>
      <c r="K46" s="3">
        <f>K47+K48+K49</f>
        <v>4846</v>
      </c>
      <c r="L46" s="3">
        <f>L47+L48+L49</f>
        <v>4756</v>
      </c>
      <c r="M46" s="3">
        <f t="shared" si="22"/>
        <v>19008</v>
      </c>
      <c r="N46" s="3">
        <f>N47+N48+N49</f>
        <v>0</v>
      </c>
      <c r="O46" s="3">
        <f>O47+O48+O49</f>
        <v>0</v>
      </c>
      <c r="P46" s="3">
        <f>P47+P48+P49</f>
        <v>0</v>
      </c>
      <c r="Q46" s="3">
        <f>Q47+Q48+Q49</f>
        <v>0</v>
      </c>
      <c r="R46" s="3">
        <f t="shared" si="23"/>
        <v>0</v>
      </c>
      <c r="S46" s="50"/>
      <c r="T46" s="48"/>
    </row>
    <row r="47" spans="1:20" ht="18" customHeight="1" x14ac:dyDescent="0.25">
      <c r="A47" s="10" t="s">
        <v>72</v>
      </c>
      <c r="B47" s="78" t="s">
        <v>12</v>
      </c>
      <c r="C47" s="78"/>
      <c r="D47" s="22"/>
      <c r="E47" s="2">
        <v>3386.1238900000003</v>
      </c>
      <c r="F47" s="44">
        <f t="shared" si="7"/>
        <v>340.8761099999997</v>
      </c>
      <c r="G47" s="2">
        <v>3727</v>
      </c>
      <c r="H47" s="23">
        <f t="shared" si="3"/>
        <v>4822</v>
      </c>
      <c r="I47" s="2">
        <v>1022</v>
      </c>
      <c r="J47" s="2">
        <v>1375</v>
      </c>
      <c r="K47" s="2">
        <v>1022</v>
      </c>
      <c r="L47" s="2">
        <v>1403</v>
      </c>
      <c r="M47" s="2">
        <f t="shared" si="22"/>
        <v>4822</v>
      </c>
      <c r="N47" s="2"/>
      <c r="O47" s="2"/>
      <c r="P47" s="2"/>
      <c r="Q47" s="2"/>
      <c r="R47" s="2">
        <f t="shared" si="23"/>
        <v>0</v>
      </c>
      <c r="S47" s="50"/>
      <c r="T47" s="48"/>
    </row>
    <row r="48" spans="1:20" ht="18" customHeight="1" x14ac:dyDescent="0.25">
      <c r="A48" s="10" t="s">
        <v>73</v>
      </c>
      <c r="B48" s="78" t="s">
        <v>13</v>
      </c>
      <c r="C48" s="78"/>
      <c r="D48" s="22"/>
      <c r="E48" s="2">
        <v>13216.788649999999</v>
      </c>
      <c r="F48" s="44">
        <f t="shared" si="7"/>
        <v>2718.0613500000018</v>
      </c>
      <c r="G48" s="2">
        <v>15934.85</v>
      </c>
      <c r="H48" s="23">
        <f t="shared" si="3"/>
        <v>14186</v>
      </c>
      <c r="I48" s="2">
        <v>3006</v>
      </c>
      <c r="J48" s="2">
        <v>4003</v>
      </c>
      <c r="K48" s="2">
        <v>3824</v>
      </c>
      <c r="L48" s="2">
        <v>3353</v>
      </c>
      <c r="M48" s="2">
        <f t="shared" si="22"/>
        <v>14186</v>
      </c>
      <c r="N48" s="2"/>
      <c r="O48" s="2"/>
      <c r="P48" s="2"/>
      <c r="Q48" s="2"/>
      <c r="R48" s="2">
        <f t="shared" si="23"/>
        <v>0</v>
      </c>
      <c r="S48" s="50"/>
      <c r="T48" s="48"/>
    </row>
    <row r="49" spans="1:20" ht="18" customHeight="1" x14ac:dyDescent="0.25">
      <c r="A49" s="10" t="s">
        <v>106</v>
      </c>
      <c r="B49" s="78" t="s">
        <v>14</v>
      </c>
      <c r="C49" s="78"/>
      <c r="D49" s="22"/>
      <c r="E49" s="2"/>
      <c r="F49" s="44">
        <f t="shared" si="7"/>
        <v>0</v>
      </c>
      <c r="G49" s="2"/>
      <c r="H49" s="23">
        <f t="shared" si="3"/>
        <v>0</v>
      </c>
      <c r="I49" s="2"/>
      <c r="J49" s="2"/>
      <c r="K49" s="2"/>
      <c r="L49" s="2"/>
      <c r="M49" s="2">
        <f t="shared" si="22"/>
        <v>0</v>
      </c>
      <c r="N49" s="2"/>
      <c r="O49" s="2"/>
      <c r="P49" s="2"/>
      <c r="Q49" s="2"/>
      <c r="R49" s="2">
        <f t="shared" si="23"/>
        <v>0</v>
      </c>
      <c r="S49" s="50"/>
      <c r="T49" s="48"/>
    </row>
    <row r="50" spans="1:20" s="16" customFormat="1" ht="18" customHeight="1" x14ac:dyDescent="0.25">
      <c r="B50" s="79" t="s">
        <v>4</v>
      </c>
      <c r="C50" s="79"/>
      <c r="D50" s="14">
        <v>104102</v>
      </c>
      <c r="E50" s="3">
        <f t="shared" ref="E50:G50" si="29">E51+E56+E63</f>
        <v>2159.3308500000003</v>
      </c>
      <c r="F50" s="3">
        <f t="shared" si="29"/>
        <v>724.66914999999995</v>
      </c>
      <c r="G50" s="3">
        <f t="shared" si="29"/>
        <v>2884</v>
      </c>
      <c r="H50" s="20">
        <f t="shared" si="3"/>
        <v>3032</v>
      </c>
      <c r="I50" s="3">
        <f>I51+I56+I63</f>
        <v>758</v>
      </c>
      <c r="J50" s="3">
        <f>J51+J56+J63</f>
        <v>758</v>
      </c>
      <c r="K50" s="3">
        <f>K51+K56+K63</f>
        <v>758</v>
      </c>
      <c r="L50" s="3">
        <f>L51+L56+L63</f>
        <v>758</v>
      </c>
      <c r="M50" s="3">
        <f t="shared" si="22"/>
        <v>3032</v>
      </c>
      <c r="N50" s="3">
        <f>N51+N56+N63</f>
        <v>0</v>
      </c>
      <c r="O50" s="3">
        <f>O51+O56+O63</f>
        <v>0</v>
      </c>
      <c r="P50" s="3">
        <f>P51+P56+P63</f>
        <v>0</v>
      </c>
      <c r="Q50" s="3">
        <f>Q51+Q56+Q63</f>
        <v>0</v>
      </c>
      <c r="R50" s="3">
        <f t="shared" si="23"/>
        <v>0</v>
      </c>
      <c r="S50" s="50"/>
      <c r="T50" s="48"/>
    </row>
    <row r="51" spans="1:20" s="16" customFormat="1" ht="18" customHeight="1" x14ac:dyDescent="0.25">
      <c r="B51" s="80" t="s">
        <v>31</v>
      </c>
      <c r="C51" s="80"/>
      <c r="D51" s="14">
        <v>100000000000000</v>
      </c>
      <c r="E51" s="3">
        <f t="shared" ref="E51:G51" si="30">E52+E54</f>
        <v>709.92097000000001</v>
      </c>
      <c r="F51" s="3">
        <f t="shared" si="30"/>
        <v>222.07902999999999</v>
      </c>
      <c r="G51" s="3">
        <f t="shared" si="30"/>
        <v>932</v>
      </c>
      <c r="H51" s="20">
        <f t="shared" si="3"/>
        <v>969</v>
      </c>
      <c r="I51" s="3">
        <f>I52+I54</f>
        <v>242.25</v>
      </c>
      <c r="J51" s="3">
        <f>J52+J54</f>
        <v>242.25</v>
      </c>
      <c r="K51" s="3">
        <f>K52+K54</f>
        <v>242.25</v>
      </c>
      <c r="L51" s="3">
        <f>L52+L54</f>
        <v>242.25</v>
      </c>
      <c r="M51" s="3">
        <f t="shared" si="22"/>
        <v>969</v>
      </c>
      <c r="N51" s="3">
        <f>N52+N54</f>
        <v>0</v>
      </c>
      <c r="O51" s="3">
        <f>O52+O54</f>
        <v>0</v>
      </c>
      <c r="P51" s="3">
        <f>P52+P54</f>
        <v>0</v>
      </c>
      <c r="Q51" s="3">
        <f>Q52+Q54</f>
        <v>0</v>
      </c>
      <c r="R51" s="3">
        <f t="shared" si="23"/>
        <v>0</v>
      </c>
      <c r="S51" s="50"/>
      <c r="T51" s="48"/>
    </row>
    <row r="52" spans="1:20" s="16" customFormat="1" ht="18" customHeight="1" x14ac:dyDescent="0.25">
      <c r="B52" s="85" t="s">
        <v>32</v>
      </c>
      <c r="C52" s="85"/>
      <c r="D52" s="14">
        <v>100000100001000</v>
      </c>
      <c r="E52" s="3">
        <f t="shared" ref="E52:G52" si="31">E53</f>
        <v>709.92097000000001</v>
      </c>
      <c r="F52" s="3">
        <f t="shared" si="31"/>
        <v>222.07902999999999</v>
      </c>
      <c r="G52" s="3">
        <f t="shared" si="31"/>
        <v>932</v>
      </c>
      <c r="H52" s="20">
        <f t="shared" si="3"/>
        <v>969</v>
      </c>
      <c r="I52" s="3">
        <f>I53</f>
        <v>242.25</v>
      </c>
      <c r="J52" s="3">
        <f>J53</f>
        <v>242.25</v>
      </c>
      <c r="K52" s="3">
        <f>K53</f>
        <v>242.25</v>
      </c>
      <c r="L52" s="3">
        <f>L53</f>
        <v>242.25</v>
      </c>
      <c r="M52" s="3">
        <f t="shared" si="22"/>
        <v>969</v>
      </c>
      <c r="N52" s="3">
        <f>N53</f>
        <v>0</v>
      </c>
      <c r="O52" s="3">
        <f>O53</f>
        <v>0</v>
      </c>
      <c r="P52" s="3">
        <f>P53</f>
        <v>0</v>
      </c>
      <c r="Q52" s="3">
        <f>Q53</f>
        <v>0</v>
      </c>
      <c r="R52" s="3">
        <f t="shared" si="23"/>
        <v>0</v>
      </c>
      <c r="S52" s="50"/>
      <c r="T52" s="48"/>
    </row>
    <row r="53" spans="1:20" ht="18" customHeight="1" x14ac:dyDescent="0.25">
      <c r="B53" s="78" t="s">
        <v>12</v>
      </c>
      <c r="C53" s="78"/>
      <c r="D53" s="22"/>
      <c r="E53" s="2">
        <v>709.92097000000001</v>
      </c>
      <c r="F53" s="44">
        <f t="shared" si="7"/>
        <v>222.07902999999999</v>
      </c>
      <c r="G53" s="2">
        <v>932</v>
      </c>
      <c r="H53" s="23">
        <f t="shared" si="3"/>
        <v>969</v>
      </c>
      <c r="I53" s="2">
        <v>242.25</v>
      </c>
      <c r="J53" s="2">
        <v>242.25</v>
      </c>
      <c r="K53" s="2">
        <v>242.25</v>
      </c>
      <c r="L53" s="2">
        <v>242.25</v>
      </c>
      <c r="M53" s="2">
        <f t="shared" si="22"/>
        <v>969</v>
      </c>
      <c r="N53" s="2"/>
      <c r="O53" s="2"/>
      <c r="P53" s="2"/>
      <c r="Q53" s="2"/>
      <c r="R53" s="2">
        <f t="shared" si="23"/>
        <v>0</v>
      </c>
      <c r="S53" s="50"/>
      <c r="T53" s="48"/>
    </row>
    <row r="54" spans="1:20" ht="18" customHeight="1" x14ac:dyDescent="0.25">
      <c r="B54" s="85" t="s">
        <v>33</v>
      </c>
      <c r="C54" s="85"/>
      <c r="D54" s="22">
        <v>100000100002000</v>
      </c>
      <c r="E54" s="2"/>
      <c r="F54" s="44">
        <f t="shared" si="7"/>
        <v>0</v>
      </c>
      <c r="G54" s="2"/>
      <c r="H54" s="23">
        <f t="shared" si="3"/>
        <v>0</v>
      </c>
      <c r="I54" s="2">
        <f>I55</f>
        <v>0</v>
      </c>
      <c r="J54" s="2">
        <f>J55</f>
        <v>0</v>
      </c>
      <c r="K54" s="2">
        <f>K55</f>
        <v>0</v>
      </c>
      <c r="L54" s="2">
        <f>L55</f>
        <v>0</v>
      </c>
      <c r="M54" s="2">
        <f t="shared" ref="M54:M81" si="32">SUM(I54:L54)</f>
        <v>0</v>
      </c>
      <c r="N54" s="2">
        <f>N55</f>
        <v>0</v>
      </c>
      <c r="O54" s="2">
        <f>O55</f>
        <v>0</v>
      </c>
      <c r="P54" s="2">
        <f>P55</f>
        <v>0</v>
      </c>
      <c r="Q54" s="2">
        <f>Q55</f>
        <v>0</v>
      </c>
      <c r="R54" s="2">
        <f t="shared" si="23"/>
        <v>0</v>
      </c>
      <c r="S54" s="50"/>
      <c r="T54" s="48"/>
    </row>
    <row r="55" spans="1:20" ht="18" customHeight="1" x14ac:dyDescent="0.25">
      <c r="B55" s="78" t="s">
        <v>12</v>
      </c>
      <c r="C55" s="78"/>
      <c r="D55" s="22"/>
      <c r="E55" s="2"/>
      <c r="F55" s="44">
        <f t="shared" si="7"/>
        <v>0</v>
      </c>
      <c r="G55" s="2"/>
      <c r="H55" s="23">
        <f t="shared" si="3"/>
        <v>0</v>
      </c>
      <c r="I55" s="2"/>
      <c r="J55" s="2"/>
      <c r="K55" s="2"/>
      <c r="L55" s="2"/>
      <c r="M55" s="2">
        <f t="shared" si="32"/>
        <v>0</v>
      </c>
      <c r="N55" s="2"/>
      <c r="O55" s="2"/>
      <c r="P55" s="2"/>
      <c r="Q55" s="2"/>
      <c r="R55" s="2">
        <f t="shared" si="23"/>
        <v>0</v>
      </c>
      <c r="S55" s="50"/>
      <c r="T55" s="48"/>
    </row>
    <row r="56" spans="1:20" s="16" customFormat="1" ht="18" customHeight="1" x14ac:dyDescent="0.25">
      <c r="B56" s="80" t="s">
        <v>34</v>
      </c>
      <c r="C56" s="80"/>
      <c r="D56" s="14">
        <v>200000000000000</v>
      </c>
      <c r="E56" s="3"/>
      <c r="F56" s="44">
        <f t="shared" si="7"/>
        <v>0</v>
      </c>
      <c r="G56" s="3"/>
      <c r="H56" s="20">
        <f t="shared" si="3"/>
        <v>0</v>
      </c>
      <c r="I56" s="3">
        <f>I57+I59+I61</f>
        <v>0</v>
      </c>
      <c r="J56" s="3">
        <f>J57+J59+J61</f>
        <v>0</v>
      </c>
      <c r="K56" s="3">
        <f>K57+K59+K61</f>
        <v>0</v>
      </c>
      <c r="L56" s="3">
        <f>L57+L59+L61</f>
        <v>0</v>
      </c>
      <c r="M56" s="3">
        <f t="shared" si="32"/>
        <v>0</v>
      </c>
      <c r="N56" s="3">
        <f>N57+N59+N61</f>
        <v>0</v>
      </c>
      <c r="O56" s="3">
        <f>O57+O59+O61</f>
        <v>0</v>
      </c>
      <c r="P56" s="3">
        <f>P57+P59+P61</f>
        <v>0</v>
      </c>
      <c r="Q56" s="3">
        <f>Q57+Q59+Q61</f>
        <v>0</v>
      </c>
      <c r="R56" s="3">
        <f t="shared" si="23"/>
        <v>0</v>
      </c>
      <c r="S56" s="50"/>
      <c r="T56" s="48"/>
    </row>
    <row r="57" spans="1:20" s="16" customFormat="1" ht="18" customHeight="1" x14ac:dyDescent="0.25">
      <c r="B57" s="81" t="s">
        <v>35</v>
      </c>
      <c r="C57" s="81"/>
      <c r="D57" s="14">
        <v>200000100001000</v>
      </c>
      <c r="E57" s="3"/>
      <c r="F57" s="44">
        <f t="shared" si="7"/>
        <v>0</v>
      </c>
      <c r="G57" s="3"/>
      <c r="H57" s="20">
        <f t="shared" si="3"/>
        <v>0</v>
      </c>
      <c r="I57" s="3">
        <f>I58</f>
        <v>0</v>
      </c>
      <c r="J57" s="3">
        <f>J58</f>
        <v>0</v>
      </c>
      <c r="K57" s="3">
        <f>K58</f>
        <v>0</v>
      </c>
      <c r="L57" s="3">
        <f>L58</f>
        <v>0</v>
      </c>
      <c r="M57" s="3">
        <f t="shared" si="32"/>
        <v>0</v>
      </c>
      <c r="N57" s="3">
        <f>N58</f>
        <v>0</v>
      </c>
      <c r="O57" s="3">
        <f>O58</f>
        <v>0</v>
      </c>
      <c r="P57" s="3">
        <f>P58</f>
        <v>0</v>
      </c>
      <c r="Q57" s="3">
        <f>Q58</f>
        <v>0</v>
      </c>
      <c r="R57" s="3">
        <f t="shared" si="23"/>
        <v>0</v>
      </c>
      <c r="S57" s="50"/>
      <c r="T57" s="48"/>
    </row>
    <row r="58" spans="1:20" ht="18" customHeight="1" x14ac:dyDescent="0.25">
      <c r="B58" s="78" t="s">
        <v>12</v>
      </c>
      <c r="C58" s="78"/>
      <c r="D58" s="22"/>
      <c r="E58" s="2"/>
      <c r="F58" s="44">
        <f t="shared" si="7"/>
        <v>0</v>
      </c>
      <c r="G58" s="2"/>
      <c r="H58" s="23">
        <f t="shared" si="3"/>
        <v>0</v>
      </c>
      <c r="I58" s="2"/>
      <c r="J58" s="2"/>
      <c r="K58" s="2"/>
      <c r="L58" s="2"/>
      <c r="M58" s="2">
        <f t="shared" si="32"/>
        <v>0</v>
      </c>
      <c r="N58" s="2"/>
      <c r="O58" s="2"/>
      <c r="P58" s="2"/>
      <c r="Q58" s="2"/>
      <c r="R58" s="2">
        <f t="shared" si="23"/>
        <v>0</v>
      </c>
      <c r="S58" s="50"/>
      <c r="T58" s="48"/>
    </row>
    <row r="59" spans="1:20" s="16" customFormat="1" ht="33" customHeight="1" x14ac:dyDescent="0.25">
      <c r="B59" s="81" t="s">
        <v>36</v>
      </c>
      <c r="C59" s="81"/>
      <c r="D59" s="14">
        <v>200000100002000</v>
      </c>
      <c r="E59" s="3"/>
      <c r="F59" s="44">
        <f t="shared" si="7"/>
        <v>0</v>
      </c>
      <c r="G59" s="3"/>
      <c r="H59" s="20">
        <f t="shared" si="3"/>
        <v>0</v>
      </c>
      <c r="I59" s="3">
        <f>I60</f>
        <v>0</v>
      </c>
      <c r="J59" s="3">
        <f>J60</f>
        <v>0</v>
      </c>
      <c r="K59" s="3">
        <f>K60</f>
        <v>0</v>
      </c>
      <c r="L59" s="3">
        <f>L60</f>
        <v>0</v>
      </c>
      <c r="M59" s="3">
        <f t="shared" si="32"/>
        <v>0</v>
      </c>
      <c r="N59" s="3">
        <f>N60</f>
        <v>0</v>
      </c>
      <c r="O59" s="3">
        <f>O60</f>
        <v>0</v>
      </c>
      <c r="P59" s="3">
        <f>P60</f>
        <v>0</v>
      </c>
      <c r="Q59" s="3">
        <f>Q60</f>
        <v>0</v>
      </c>
      <c r="R59" s="3">
        <f t="shared" si="23"/>
        <v>0</v>
      </c>
      <c r="S59" s="50"/>
      <c r="T59" s="48"/>
    </row>
    <row r="60" spans="1:20" ht="18" customHeight="1" x14ac:dyDescent="0.25">
      <c r="B60" s="78" t="s">
        <v>12</v>
      </c>
      <c r="C60" s="78"/>
      <c r="D60" s="22"/>
      <c r="E60" s="2"/>
      <c r="F60" s="44">
        <f t="shared" si="7"/>
        <v>0</v>
      </c>
      <c r="G60" s="2"/>
      <c r="H60" s="23">
        <f t="shared" si="3"/>
        <v>0</v>
      </c>
      <c r="I60" s="2"/>
      <c r="J60" s="2"/>
      <c r="K60" s="2"/>
      <c r="L60" s="2"/>
      <c r="M60" s="2">
        <f t="shared" si="32"/>
        <v>0</v>
      </c>
      <c r="N60" s="2"/>
      <c r="O60" s="2"/>
      <c r="P60" s="2"/>
      <c r="Q60" s="2"/>
      <c r="R60" s="2">
        <f t="shared" si="23"/>
        <v>0</v>
      </c>
      <c r="S60" s="50"/>
      <c r="T60" s="48"/>
    </row>
    <row r="61" spans="1:20" s="16" customFormat="1" ht="18" customHeight="1" x14ac:dyDescent="0.25">
      <c r="B61" s="81" t="s">
        <v>37</v>
      </c>
      <c r="C61" s="81"/>
      <c r="D61" s="14">
        <v>200000100003000</v>
      </c>
      <c r="E61" s="3"/>
      <c r="F61" s="44">
        <f t="shared" si="7"/>
        <v>0</v>
      </c>
      <c r="G61" s="3"/>
      <c r="H61" s="20">
        <f t="shared" si="3"/>
        <v>0</v>
      </c>
      <c r="I61" s="3">
        <f>I62</f>
        <v>0</v>
      </c>
      <c r="J61" s="3">
        <f>J62</f>
        <v>0</v>
      </c>
      <c r="K61" s="3">
        <f>K62</f>
        <v>0</v>
      </c>
      <c r="L61" s="3">
        <f>L62</f>
        <v>0</v>
      </c>
      <c r="M61" s="3">
        <f t="shared" si="32"/>
        <v>0</v>
      </c>
      <c r="N61" s="3">
        <f>N62</f>
        <v>0</v>
      </c>
      <c r="O61" s="3">
        <f>O62</f>
        <v>0</v>
      </c>
      <c r="P61" s="3">
        <f>P62</f>
        <v>0</v>
      </c>
      <c r="Q61" s="3">
        <f>Q62</f>
        <v>0</v>
      </c>
      <c r="R61" s="3">
        <f t="shared" si="23"/>
        <v>0</v>
      </c>
      <c r="S61" s="50"/>
      <c r="T61" s="48"/>
    </row>
    <row r="62" spans="1:20" ht="18" customHeight="1" x14ac:dyDescent="0.25">
      <c r="B62" s="78" t="s">
        <v>12</v>
      </c>
      <c r="C62" s="78"/>
      <c r="D62" s="22"/>
      <c r="E62" s="2"/>
      <c r="F62" s="44">
        <f t="shared" si="7"/>
        <v>0</v>
      </c>
      <c r="G62" s="2"/>
      <c r="H62" s="23">
        <f t="shared" si="3"/>
        <v>0</v>
      </c>
      <c r="I62" s="2"/>
      <c r="J62" s="2"/>
      <c r="K62" s="2"/>
      <c r="L62" s="2"/>
      <c r="M62" s="2">
        <f t="shared" si="32"/>
        <v>0</v>
      </c>
      <c r="N62" s="2"/>
      <c r="O62" s="2"/>
      <c r="P62" s="2"/>
      <c r="Q62" s="2"/>
      <c r="R62" s="2">
        <f t="shared" si="23"/>
        <v>0</v>
      </c>
      <c r="S62" s="50"/>
      <c r="T62" s="48"/>
    </row>
    <row r="63" spans="1:20" s="16" customFormat="1" ht="18" customHeight="1" x14ac:dyDescent="0.25">
      <c r="B63" s="80" t="s">
        <v>38</v>
      </c>
      <c r="C63" s="80"/>
      <c r="D63" s="14">
        <v>300000000000000</v>
      </c>
      <c r="E63" s="3">
        <f t="shared" ref="E63:G63" si="33">E64+E71</f>
        <v>1449.4098800000002</v>
      </c>
      <c r="F63" s="3">
        <f t="shared" si="33"/>
        <v>502.5901199999999</v>
      </c>
      <c r="G63" s="3">
        <f t="shared" si="33"/>
        <v>1952</v>
      </c>
      <c r="H63" s="20">
        <f t="shared" si="3"/>
        <v>2063</v>
      </c>
      <c r="I63" s="3">
        <f>I64+I71</f>
        <v>515.75</v>
      </c>
      <c r="J63" s="3">
        <f>J64+J71</f>
        <v>515.75</v>
      </c>
      <c r="K63" s="3">
        <f>K64+K71</f>
        <v>515.75</v>
      </c>
      <c r="L63" s="3">
        <f>L64+L71</f>
        <v>515.75</v>
      </c>
      <c r="M63" s="3">
        <f t="shared" si="32"/>
        <v>2063</v>
      </c>
      <c r="N63" s="3">
        <f>N64+N71</f>
        <v>0</v>
      </c>
      <c r="O63" s="3">
        <f>O64+O71</f>
        <v>0</v>
      </c>
      <c r="P63" s="3">
        <f>P64+P71</f>
        <v>0</v>
      </c>
      <c r="Q63" s="3">
        <f>Q64+Q71</f>
        <v>0</v>
      </c>
      <c r="R63" s="3">
        <f t="shared" si="23"/>
        <v>0</v>
      </c>
      <c r="S63" s="50"/>
      <c r="T63" s="48"/>
    </row>
    <row r="64" spans="1:20" s="16" customFormat="1" ht="41.25" customHeight="1" x14ac:dyDescent="0.25">
      <c r="B64" s="83" t="s">
        <v>39</v>
      </c>
      <c r="C64" s="83"/>
      <c r="D64" s="14">
        <v>310000000000000</v>
      </c>
      <c r="E64" s="3">
        <f t="shared" ref="E64:G64" si="34">E65+E68</f>
        <v>1115.0534700000001</v>
      </c>
      <c r="F64" s="3">
        <f t="shared" si="34"/>
        <v>490.94652999999994</v>
      </c>
      <c r="G64" s="3">
        <f t="shared" si="34"/>
        <v>1606</v>
      </c>
      <c r="H64" s="20">
        <f t="shared" si="3"/>
        <v>1615</v>
      </c>
      <c r="I64" s="3">
        <f>I65+I68</f>
        <v>403.75</v>
      </c>
      <c r="J64" s="3">
        <f>J65+J68</f>
        <v>403.75</v>
      </c>
      <c r="K64" s="3">
        <f>K65+K68</f>
        <v>403.75</v>
      </c>
      <c r="L64" s="3">
        <f>L65+L68</f>
        <v>403.75</v>
      </c>
      <c r="M64" s="3">
        <f t="shared" si="32"/>
        <v>1615</v>
      </c>
      <c r="N64" s="3">
        <f>N65+N68</f>
        <v>0</v>
      </c>
      <c r="O64" s="3">
        <f>O65+O68</f>
        <v>0</v>
      </c>
      <c r="P64" s="3">
        <f>P65+P68</f>
        <v>0</v>
      </c>
      <c r="Q64" s="3">
        <f>Q65+Q68</f>
        <v>0</v>
      </c>
      <c r="R64" s="3">
        <f t="shared" si="23"/>
        <v>0</v>
      </c>
      <c r="S64" s="50"/>
      <c r="T64" s="48"/>
    </row>
    <row r="65" spans="2:20" s="16" customFormat="1" ht="36" customHeight="1" x14ac:dyDescent="0.25">
      <c r="B65" s="81" t="s">
        <v>46</v>
      </c>
      <c r="C65" s="81"/>
      <c r="D65" s="14">
        <v>310100000000000</v>
      </c>
      <c r="E65" s="3">
        <f t="shared" ref="E65:G66" si="35">E66</f>
        <v>1115.0534700000001</v>
      </c>
      <c r="F65" s="3">
        <f t="shared" si="35"/>
        <v>490.94652999999994</v>
      </c>
      <c r="G65" s="3">
        <f t="shared" si="35"/>
        <v>1606</v>
      </c>
      <c r="H65" s="20">
        <f t="shared" si="3"/>
        <v>1615</v>
      </c>
      <c r="I65" s="3">
        <f>I66</f>
        <v>403.75</v>
      </c>
      <c r="J65" s="3">
        <f t="shared" ref="J65:L66" si="36">J66</f>
        <v>403.75</v>
      </c>
      <c r="K65" s="3">
        <f t="shared" si="36"/>
        <v>403.75</v>
      </c>
      <c r="L65" s="3">
        <f t="shared" si="36"/>
        <v>403.75</v>
      </c>
      <c r="M65" s="3">
        <f t="shared" si="32"/>
        <v>1615</v>
      </c>
      <c r="N65" s="3">
        <f>N66</f>
        <v>0</v>
      </c>
      <c r="O65" s="3">
        <f t="shared" ref="O65:Q66" si="37">O66</f>
        <v>0</v>
      </c>
      <c r="P65" s="3">
        <f t="shared" si="37"/>
        <v>0</v>
      </c>
      <c r="Q65" s="3">
        <f t="shared" si="37"/>
        <v>0</v>
      </c>
      <c r="R65" s="3">
        <f t="shared" si="23"/>
        <v>0</v>
      </c>
      <c r="S65" s="50"/>
      <c r="T65" s="48"/>
    </row>
    <row r="66" spans="2:20" ht="18" customHeight="1" x14ac:dyDescent="0.25">
      <c r="B66" s="84" t="s">
        <v>40</v>
      </c>
      <c r="C66" s="84"/>
      <c r="D66" s="22">
        <v>310100100001000</v>
      </c>
      <c r="E66" s="2">
        <f t="shared" si="35"/>
        <v>1115.0534700000001</v>
      </c>
      <c r="F66" s="2">
        <f t="shared" si="35"/>
        <v>490.94652999999994</v>
      </c>
      <c r="G66" s="2">
        <f t="shared" si="35"/>
        <v>1606</v>
      </c>
      <c r="H66" s="23">
        <f t="shared" si="3"/>
        <v>1615</v>
      </c>
      <c r="I66" s="2">
        <f>I67</f>
        <v>403.75</v>
      </c>
      <c r="J66" s="2">
        <f t="shared" si="36"/>
        <v>403.75</v>
      </c>
      <c r="K66" s="2">
        <f t="shared" si="36"/>
        <v>403.75</v>
      </c>
      <c r="L66" s="2">
        <f t="shared" si="36"/>
        <v>403.75</v>
      </c>
      <c r="M66" s="2">
        <f t="shared" si="32"/>
        <v>1615</v>
      </c>
      <c r="N66" s="2">
        <f>N67</f>
        <v>0</v>
      </c>
      <c r="O66" s="2">
        <f t="shared" si="37"/>
        <v>0</v>
      </c>
      <c r="P66" s="2">
        <f t="shared" si="37"/>
        <v>0</v>
      </c>
      <c r="Q66" s="2">
        <f t="shared" si="37"/>
        <v>0</v>
      </c>
      <c r="R66" s="2">
        <f t="shared" si="23"/>
        <v>0</v>
      </c>
      <c r="S66" s="50"/>
      <c r="T66" s="48"/>
    </row>
    <row r="67" spans="2:20" ht="18" customHeight="1" x14ac:dyDescent="0.25">
      <c r="B67" s="78" t="s">
        <v>12</v>
      </c>
      <c r="C67" s="78"/>
      <c r="D67" s="22"/>
      <c r="E67" s="2">
        <v>1115.0534700000001</v>
      </c>
      <c r="F67" s="44">
        <f t="shared" si="7"/>
        <v>490.94652999999994</v>
      </c>
      <c r="G67" s="2">
        <v>1606</v>
      </c>
      <c r="H67" s="23">
        <f t="shared" si="3"/>
        <v>1615</v>
      </c>
      <c r="I67" s="2">
        <v>403.75</v>
      </c>
      <c r="J67" s="2">
        <v>403.75</v>
      </c>
      <c r="K67" s="2">
        <v>403.75</v>
      </c>
      <c r="L67" s="2">
        <v>403.75</v>
      </c>
      <c r="M67" s="2">
        <f t="shared" si="32"/>
        <v>1615</v>
      </c>
      <c r="N67" s="2"/>
      <c r="O67" s="2"/>
      <c r="P67" s="2"/>
      <c r="Q67" s="2"/>
      <c r="R67" s="2">
        <f t="shared" si="23"/>
        <v>0</v>
      </c>
      <c r="S67" s="50"/>
      <c r="T67" s="48"/>
    </row>
    <row r="68" spans="2:20" s="16" customFormat="1" ht="35.25" customHeight="1" x14ac:dyDescent="0.25">
      <c r="B68" s="81" t="s">
        <v>45</v>
      </c>
      <c r="C68" s="81"/>
      <c r="D68" s="14">
        <v>310200000000000</v>
      </c>
      <c r="E68" s="3">
        <f t="shared" ref="E68:G69" si="38">E69</f>
        <v>0</v>
      </c>
      <c r="F68" s="3">
        <f t="shared" si="38"/>
        <v>0</v>
      </c>
      <c r="G68" s="3">
        <f t="shared" si="38"/>
        <v>0</v>
      </c>
      <c r="H68" s="20">
        <f t="shared" si="3"/>
        <v>0</v>
      </c>
      <c r="I68" s="3">
        <f>I69</f>
        <v>0</v>
      </c>
      <c r="J68" s="3">
        <f t="shared" ref="J68:L69" si="39">J69</f>
        <v>0</v>
      </c>
      <c r="K68" s="3">
        <f t="shared" si="39"/>
        <v>0</v>
      </c>
      <c r="L68" s="3">
        <f t="shared" si="39"/>
        <v>0</v>
      </c>
      <c r="M68" s="3">
        <f t="shared" si="32"/>
        <v>0</v>
      </c>
      <c r="N68" s="3">
        <f>N69</f>
        <v>0</v>
      </c>
      <c r="O68" s="3">
        <f t="shared" ref="O68:Q69" si="40">O69</f>
        <v>0</v>
      </c>
      <c r="P68" s="3">
        <f t="shared" si="40"/>
        <v>0</v>
      </c>
      <c r="Q68" s="3">
        <f t="shared" si="40"/>
        <v>0</v>
      </c>
      <c r="R68" s="3">
        <f t="shared" si="23"/>
        <v>0</v>
      </c>
      <c r="S68" s="50"/>
      <c r="T68" s="48"/>
    </row>
    <row r="69" spans="2:20" ht="18" customHeight="1" x14ac:dyDescent="0.25">
      <c r="B69" s="84" t="s">
        <v>41</v>
      </c>
      <c r="C69" s="84"/>
      <c r="D69" s="22">
        <v>310200100001000</v>
      </c>
      <c r="E69" s="2">
        <f t="shared" si="38"/>
        <v>0</v>
      </c>
      <c r="F69" s="2">
        <f t="shared" si="38"/>
        <v>0</v>
      </c>
      <c r="G69" s="2">
        <f t="shared" si="38"/>
        <v>0</v>
      </c>
      <c r="H69" s="23">
        <f t="shared" si="3"/>
        <v>0</v>
      </c>
      <c r="I69" s="2">
        <f>I70</f>
        <v>0</v>
      </c>
      <c r="J69" s="2">
        <f t="shared" si="39"/>
        <v>0</v>
      </c>
      <c r="K69" s="2">
        <f t="shared" si="39"/>
        <v>0</v>
      </c>
      <c r="L69" s="2">
        <f t="shared" si="39"/>
        <v>0</v>
      </c>
      <c r="M69" s="2">
        <f t="shared" si="32"/>
        <v>0</v>
      </c>
      <c r="N69" s="2">
        <f>N70</f>
        <v>0</v>
      </c>
      <c r="O69" s="2">
        <f t="shared" si="40"/>
        <v>0</v>
      </c>
      <c r="P69" s="2">
        <f t="shared" si="40"/>
        <v>0</v>
      </c>
      <c r="Q69" s="2">
        <f t="shared" si="40"/>
        <v>0</v>
      </c>
      <c r="R69" s="2">
        <f t="shared" si="23"/>
        <v>0</v>
      </c>
      <c r="S69" s="50"/>
      <c r="T69" s="48"/>
    </row>
    <row r="70" spans="2:20" ht="18" customHeight="1" x14ac:dyDescent="0.25">
      <c r="B70" s="78" t="s">
        <v>12</v>
      </c>
      <c r="C70" s="78"/>
      <c r="D70" s="22"/>
      <c r="E70" s="2"/>
      <c r="F70" s="2"/>
      <c r="G70" s="2"/>
      <c r="H70" s="23">
        <f t="shared" si="3"/>
        <v>0</v>
      </c>
      <c r="I70" s="2"/>
      <c r="J70" s="2"/>
      <c r="K70" s="2"/>
      <c r="L70" s="2"/>
      <c r="M70" s="2">
        <f t="shared" si="32"/>
        <v>0</v>
      </c>
      <c r="N70" s="2"/>
      <c r="O70" s="2"/>
      <c r="P70" s="2"/>
      <c r="Q70" s="2"/>
      <c r="R70" s="2">
        <f t="shared" si="23"/>
        <v>0</v>
      </c>
      <c r="S70" s="50"/>
      <c r="T70" s="48"/>
    </row>
    <row r="71" spans="2:20" s="16" customFormat="1" ht="51" customHeight="1" x14ac:dyDescent="0.25">
      <c r="B71" s="83" t="s">
        <v>44</v>
      </c>
      <c r="C71" s="83"/>
      <c r="D71" s="14">
        <v>320000000000000</v>
      </c>
      <c r="E71" s="3">
        <f t="shared" ref="E71:G73" si="41">E72</f>
        <v>334.35641000000004</v>
      </c>
      <c r="F71" s="3">
        <f t="shared" si="41"/>
        <v>11.643589999999961</v>
      </c>
      <c r="G71" s="3">
        <f t="shared" si="41"/>
        <v>346</v>
      </c>
      <c r="H71" s="20">
        <f t="shared" si="3"/>
        <v>448</v>
      </c>
      <c r="I71" s="3">
        <f>I72</f>
        <v>112</v>
      </c>
      <c r="J71" s="3">
        <f t="shared" ref="J71:L73" si="42">J72</f>
        <v>112</v>
      </c>
      <c r="K71" s="3">
        <f t="shared" si="42"/>
        <v>112</v>
      </c>
      <c r="L71" s="3">
        <f t="shared" si="42"/>
        <v>112</v>
      </c>
      <c r="M71" s="3">
        <f t="shared" si="32"/>
        <v>448</v>
      </c>
      <c r="N71" s="3">
        <f>N72</f>
        <v>0</v>
      </c>
      <c r="O71" s="3">
        <f t="shared" ref="O71:Q73" si="43">O72</f>
        <v>0</v>
      </c>
      <c r="P71" s="3">
        <f t="shared" si="43"/>
        <v>0</v>
      </c>
      <c r="Q71" s="3">
        <f t="shared" si="43"/>
        <v>0</v>
      </c>
      <c r="R71" s="3">
        <f t="shared" si="23"/>
        <v>0</v>
      </c>
      <c r="S71" s="50"/>
      <c r="T71" s="48"/>
    </row>
    <row r="72" spans="2:20" s="16" customFormat="1" ht="33.75" customHeight="1" x14ac:dyDescent="0.25">
      <c r="B72" s="81" t="s">
        <v>42</v>
      </c>
      <c r="C72" s="81"/>
      <c r="D72" s="14">
        <v>320300000000000</v>
      </c>
      <c r="E72" s="3">
        <f t="shared" si="41"/>
        <v>334.35641000000004</v>
      </c>
      <c r="F72" s="3">
        <f t="shared" si="41"/>
        <v>11.643589999999961</v>
      </c>
      <c r="G72" s="3">
        <f t="shared" si="41"/>
        <v>346</v>
      </c>
      <c r="H72" s="20">
        <f t="shared" si="3"/>
        <v>448</v>
      </c>
      <c r="I72" s="3">
        <f>I73</f>
        <v>112</v>
      </c>
      <c r="J72" s="3">
        <f t="shared" si="42"/>
        <v>112</v>
      </c>
      <c r="K72" s="3">
        <f t="shared" si="42"/>
        <v>112</v>
      </c>
      <c r="L72" s="3">
        <f t="shared" si="42"/>
        <v>112</v>
      </c>
      <c r="M72" s="3">
        <f t="shared" si="32"/>
        <v>448</v>
      </c>
      <c r="N72" s="3">
        <f>N73</f>
        <v>0</v>
      </c>
      <c r="O72" s="3">
        <f t="shared" si="43"/>
        <v>0</v>
      </c>
      <c r="P72" s="3">
        <f t="shared" si="43"/>
        <v>0</v>
      </c>
      <c r="Q72" s="3">
        <f t="shared" si="43"/>
        <v>0</v>
      </c>
      <c r="R72" s="3">
        <f t="shared" si="23"/>
        <v>0</v>
      </c>
      <c r="S72" s="50"/>
      <c r="T72" s="48"/>
    </row>
    <row r="73" spans="2:20" s="16" customFormat="1" ht="36" customHeight="1" x14ac:dyDescent="0.25">
      <c r="B73" s="82" t="s">
        <v>43</v>
      </c>
      <c r="C73" s="82"/>
      <c r="D73" s="14">
        <v>320300100001000</v>
      </c>
      <c r="E73" s="3">
        <f t="shared" si="41"/>
        <v>334.35641000000004</v>
      </c>
      <c r="F73" s="3">
        <f t="shared" si="41"/>
        <v>11.643589999999961</v>
      </c>
      <c r="G73" s="3">
        <f t="shared" si="41"/>
        <v>346</v>
      </c>
      <c r="H73" s="20">
        <f t="shared" si="3"/>
        <v>448</v>
      </c>
      <c r="I73" s="3">
        <f>I74</f>
        <v>112</v>
      </c>
      <c r="J73" s="3">
        <f t="shared" si="42"/>
        <v>112</v>
      </c>
      <c r="K73" s="3">
        <f t="shared" si="42"/>
        <v>112</v>
      </c>
      <c r="L73" s="3">
        <f t="shared" si="42"/>
        <v>112</v>
      </c>
      <c r="M73" s="3">
        <f t="shared" si="32"/>
        <v>448</v>
      </c>
      <c r="N73" s="3">
        <f>N74</f>
        <v>0</v>
      </c>
      <c r="O73" s="3">
        <f t="shared" si="43"/>
        <v>0</v>
      </c>
      <c r="P73" s="3">
        <f t="shared" si="43"/>
        <v>0</v>
      </c>
      <c r="Q73" s="3">
        <f t="shared" si="43"/>
        <v>0</v>
      </c>
      <c r="R73" s="3">
        <f t="shared" si="23"/>
        <v>0</v>
      </c>
      <c r="S73" s="50"/>
      <c r="T73" s="48"/>
    </row>
    <row r="74" spans="2:20" ht="18" customHeight="1" x14ac:dyDescent="0.25">
      <c r="B74" s="78" t="s">
        <v>12</v>
      </c>
      <c r="C74" s="78"/>
      <c r="D74" s="22"/>
      <c r="E74" s="2">
        <v>334.35641000000004</v>
      </c>
      <c r="F74" s="44">
        <f t="shared" si="7"/>
        <v>11.643589999999961</v>
      </c>
      <c r="G74" s="2">
        <v>346</v>
      </c>
      <c r="H74" s="23">
        <f t="shared" si="3"/>
        <v>448</v>
      </c>
      <c r="I74" s="2">
        <v>112</v>
      </c>
      <c r="J74" s="2">
        <v>112</v>
      </c>
      <c r="K74" s="2">
        <v>112</v>
      </c>
      <c r="L74" s="2">
        <v>112</v>
      </c>
      <c r="M74" s="2">
        <f t="shared" si="32"/>
        <v>448</v>
      </c>
      <c r="N74" s="2"/>
      <c r="O74" s="2"/>
      <c r="P74" s="2"/>
      <c r="Q74" s="2"/>
      <c r="R74" s="2">
        <f t="shared" si="23"/>
        <v>0</v>
      </c>
      <c r="S74" s="50"/>
      <c r="T74" s="48"/>
    </row>
    <row r="75" spans="2:20" s="16" customFormat="1" ht="18" customHeight="1" x14ac:dyDescent="0.25">
      <c r="B75" s="79" t="s">
        <v>107</v>
      </c>
      <c r="C75" s="79"/>
      <c r="D75" s="14">
        <v>104338</v>
      </c>
      <c r="E75" s="3">
        <f t="shared" ref="E75:G78" si="44">E76</f>
        <v>616.78882999999996</v>
      </c>
      <c r="F75" s="3">
        <f t="shared" si="44"/>
        <v>642.21117000000004</v>
      </c>
      <c r="G75" s="3">
        <f t="shared" si="44"/>
        <v>1259</v>
      </c>
      <c r="H75" s="20">
        <f t="shared" si="3"/>
        <v>0</v>
      </c>
      <c r="I75" s="3">
        <f t="shared" ref="I75:L78" si="45">I76</f>
        <v>0</v>
      </c>
      <c r="J75" s="3">
        <f t="shared" si="45"/>
        <v>0</v>
      </c>
      <c r="K75" s="3">
        <f t="shared" si="45"/>
        <v>0</v>
      </c>
      <c r="L75" s="3">
        <f t="shared" si="45"/>
        <v>0</v>
      </c>
      <c r="M75" s="3">
        <f t="shared" si="32"/>
        <v>0</v>
      </c>
      <c r="N75" s="3">
        <f t="shared" ref="N75:Q78" si="46">N76</f>
        <v>0</v>
      </c>
      <c r="O75" s="3">
        <f t="shared" si="46"/>
        <v>0</v>
      </c>
      <c r="P75" s="3">
        <f t="shared" si="46"/>
        <v>0</v>
      </c>
      <c r="Q75" s="3">
        <f t="shared" si="46"/>
        <v>0</v>
      </c>
      <c r="R75" s="3">
        <f t="shared" si="23"/>
        <v>0</v>
      </c>
      <c r="S75" s="50"/>
      <c r="T75" s="48"/>
    </row>
    <row r="76" spans="2:20" s="16" customFormat="1" ht="24" customHeight="1" x14ac:dyDescent="0.25">
      <c r="B76" s="80" t="s">
        <v>38</v>
      </c>
      <c r="C76" s="80"/>
      <c r="D76" s="14">
        <v>300000000000000</v>
      </c>
      <c r="E76" s="3">
        <f t="shared" si="44"/>
        <v>616.78882999999996</v>
      </c>
      <c r="F76" s="3">
        <f t="shared" si="44"/>
        <v>642.21117000000004</v>
      </c>
      <c r="G76" s="3">
        <f t="shared" si="44"/>
        <v>1259</v>
      </c>
      <c r="H76" s="20">
        <f t="shared" si="3"/>
        <v>0</v>
      </c>
      <c r="I76" s="3">
        <f t="shared" si="45"/>
        <v>0</v>
      </c>
      <c r="J76" s="3">
        <f t="shared" si="45"/>
        <v>0</v>
      </c>
      <c r="K76" s="3">
        <f t="shared" si="45"/>
        <v>0</v>
      </c>
      <c r="L76" s="3">
        <f t="shared" si="45"/>
        <v>0</v>
      </c>
      <c r="M76" s="3">
        <f t="shared" si="32"/>
        <v>0</v>
      </c>
      <c r="N76" s="3">
        <f t="shared" si="46"/>
        <v>0</v>
      </c>
      <c r="O76" s="3">
        <f t="shared" si="46"/>
        <v>0</v>
      </c>
      <c r="P76" s="3">
        <f t="shared" si="46"/>
        <v>0</v>
      </c>
      <c r="Q76" s="3">
        <f t="shared" si="46"/>
        <v>0</v>
      </c>
      <c r="R76" s="3">
        <f t="shared" si="23"/>
        <v>0</v>
      </c>
      <c r="S76" s="50"/>
      <c r="T76" s="48"/>
    </row>
    <row r="77" spans="2:20" s="16" customFormat="1" ht="41.25" customHeight="1" x14ac:dyDescent="0.25">
      <c r="B77" s="83" t="s">
        <v>39</v>
      </c>
      <c r="C77" s="83"/>
      <c r="D77" s="14">
        <v>310000000000000</v>
      </c>
      <c r="E77" s="3">
        <f t="shared" si="44"/>
        <v>616.78882999999996</v>
      </c>
      <c r="F77" s="3">
        <f t="shared" si="44"/>
        <v>642.21117000000004</v>
      </c>
      <c r="G77" s="3">
        <f t="shared" si="44"/>
        <v>1259</v>
      </c>
      <c r="H77" s="20">
        <f t="shared" ref="H77:H86" si="47">M77+R77</f>
        <v>0</v>
      </c>
      <c r="I77" s="3">
        <f t="shared" si="45"/>
        <v>0</v>
      </c>
      <c r="J77" s="3">
        <f t="shared" si="45"/>
        <v>0</v>
      </c>
      <c r="K77" s="3">
        <f t="shared" si="45"/>
        <v>0</v>
      </c>
      <c r="L77" s="3">
        <f t="shared" si="45"/>
        <v>0</v>
      </c>
      <c r="M77" s="3">
        <f t="shared" si="32"/>
        <v>0</v>
      </c>
      <c r="N77" s="3">
        <f t="shared" si="46"/>
        <v>0</v>
      </c>
      <c r="O77" s="3">
        <f t="shared" si="46"/>
        <v>0</v>
      </c>
      <c r="P77" s="3">
        <f t="shared" si="46"/>
        <v>0</v>
      </c>
      <c r="Q77" s="3">
        <f t="shared" si="46"/>
        <v>0</v>
      </c>
      <c r="R77" s="3">
        <f t="shared" si="23"/>
        <v>0</v>
      </c>
      <c r="S77" s="50"/>
      <c r="T77" s="48"/>
    </row>
    <row r="78" spans="2:20" s="16" customFormat="1" ht="51" customHeight="1" x14ac:dyDescent="0.25">
      <c r="B78" s="81" t="s">
        <v>45</v>
      </c>
      <c r="C78" s="81"/>
      <c r="D78" s="14">
        <v>310200000000000</v>
      </c>
      <c r="E78" s="3">
        <f t="shared" si="44"/>
        <v>616.78882999999996</v>
      </c>
      <c r="F78" s="3">
        <f t="shared" si="44"/>
        <v>642.21117000000004</v>
      </c>
      <c r="G78" s="3">
        <f t="shared" si="44"/>
        <v>1259</v>
      </c>
      <c r="H78" s="20">
        <f t="shared" si="47"/>
        <v>0</v>
      </c>
      <c r="I78" s="3">
        <f t="shared" si="45"/>
        <v>0</v>
      </c>
      <c r="J78" s="3">
        <f t="shared" si="45"/>
        <v>0</v>
      </c>
      <c r="K78" s="3">
        <f t="shared" si="45"/>
        <v>0</v>
      </c>
      <c r="L78" s="3">
        <f t="shared" si="45"/>
        <v>0</v>
      </c>
      <c r="M78" s="3">
        <f t="shared" si="32"/>
        <v>0</v>
      </c>
      <c r="N78" s="3">
        <f t="shared" si="46"/>
        <v>0</v>
      </c>
      <c r="O78" s="3">
        <f t="shared" si="46"/>
        <v>0</v>
      </c>
      <c r="P78" s="3">
        <f t="shared" si="46"/>
        <v>0</v>
      </c>
      <c r="Q78" s="3">
        <f t="shared" si="46"/>
        <v>0</v>
      </c>
      <c r="R78" s="3">
        <f t="shared" si="23"/>
        <v>0</v>
      </c>
      <c r="S78" s="50"/>
      <c r="T78" s="48"/>
    </row>
    <row r="79" spans="2:20" ht="18" customHeight="1" x14ac:dyDescent="0.25">
      <c r="B79" s="84" t="s">
        <v>41</v>
      </c>
      <c r="C79" s="84"/>
      <c r="D79" s="22">
        <v>310200100001000</v>
      </c>
      <c r="E79" s="2">
        <f>E80+E81</f>
        <v>616.78882999999996</v>
      </c>
      <c r="F79" s="2">
        <f>F80+F81</f>
        <v>642.21117000000004</v>
      </c>
      <c r="G79" s="2">
        <f>G80+G81</f>
        <v>1259</v>
      </c>
      <c r="H79" s="23">
        <f t="shared" si="47"/>
        <v>0</v>
      </c>
      <c r="I79" s="2">
        <f>I80+I81</f>
        <v>0</v>
      </c>
      <c r="J79" s="2">
        <f>J80+J81</f>
        <v>0</v>
      </c>
      <c r="K79" s="2">
        <f>K80+K81</f>
        <v>0</v>
      </c>
      <c r="L79" s="2">
        <f>L80+L81</f>
        <v>0</v>
      </c>
      <c r="M79" s="2">
        <f t="shared" si="32"/>
        <v>0</v>
      </c>
      <c r="N79" s="2">
        <f>N80+N81</f>
        <v>0</v>
      </c>
      <c r="O79" s="2">
        <f>O80+O81</f>
        <v>0</v>
      </c>
      <c r="P79" s="2">
        <f>P80+P81</f>
        <v>0</v>
      </c>
      <c r="Q79" s="2">
        <f>Q80+Q81</f>
        <v>0</v>
      </c>
      <c r="R79" s="2">
        <f t="shared" si="23"/>
        <v>0</v>
      </c>
      <c r="S79" s="50"/>
      <c r="T79" s="48"/>
    </row>
    <row r="80" spans="2:20" ht="18" customHeight="1" x14ac:dyDescent="0.25">
      <c r="B80" s="78" t="s">
        <v>13</v>
      </c>
      <c r="C80" s="78"/>
      <c r="D80" s="22"/>
      <c r="E80" s="2">
        <v>616.78882999999996</v>
      </c>
      <c r="F80" s="44">
        <f t="shared" ref="F80:F86" si="48">G80-E80</f>
        <v>642.21117000000004</v>
      </c>
      <c r="G80" s="2">
        <v>1259</v>
      </c>
      <c r="H80" s="23">
        <f t="shared" si="47"/>
        <v>0</v>
      </c>
      <c r="I80" s="2"/>
      <c r="J80" s="2"/>
      <c r="K80" s="2"/>
      <c r="L80" s="2"/>
      <c r="M80" s="2">
        <f t="shared" si="32"/>
        <v>0</v>
      </c>
      <c r="N80" s="2"/>
      <c r="O80" s="2"/>
      <c r="P80" s="2"/>
      <c r="Q80" s="2"/>
      <c r="R80" s="2">
        <f t="shared" si="23"/>
        <v>0</v>
      </c>
      <c r="S80" s="50"/>
      <c r="T80" s="48"/>
    </row>
    <row r="81" spans="2:20" ht="18" customHeight="1" x14ac:dyDescent="0.25">
      <c r="B81" s="78" t="s">
        <v>14</v>
      </c>
      <c r="C81" s="78"/>
      <c r="D81" s="22"/>
      <c r="E81" s="2"/>
      <c r="F81" s="44">
        <f t="shared" si="48"/>
        <v>0</v>
      </c>
      <c r="G81" s="2"/>
      <c r="H81" s="23">
        <f t="shared" si="47"/>
        <v>0</v>
      </c>
      <c r="I81" s="2"/>
      <c r="J81" s="2"/>
      <c r="K81" s="2"/>
      <c r="L81" s="2"/>
      <c r="M81" s="2">
        <f t="shared" si="32"/>
        <v>0</v>
      </c>
      <c r="N81" s="2"/>
      <c r="O81" s="2"/>
      <c r="P81" s="2"/>
      <c r="Q81" s="2"/>
      <c r="R81" s="2">
        <f t="shared" si="23"/>
        <v>0</v>
      </c>
      <c r="S81" s="50"/>
      <c r="T81" s="48"/>
    </row>
    <row r="82" spans="2:20" s="16" customFormat="1" ht="18" customHeight="1" x14ac:dyDescent="0.25">
      <c r="B82" s="79" t="s">
        <v>5</v>
      </c>
      <c r="C82" s="79"/>
      <c r="D82" s="14"/>
      <c r="E82" s="3">
        <f t="shared" ref="E82:G82" si="49">E85+E83</f>
        <v>1130.01902</v>
      </c>
      <c r="F82" s="3">
        <f t="shared" si="49"/>
        <v>0</v>
      </c>
      <c r="G82" s="3">
        <f t="shared" si="49"/>
        <v>1130.01902</v>
      </c>
      <c r="H82" s="20">
        <f t="shared" si="47"/>
        <v>0</v>
      </c>
      <c r="I82" s="3">
        <f>I85+I83</f>
        <v>0</v>
      </c>
      <c r="J82" s="3">
        <f>J85+J83</f>
        <v>0</v>
      </c>
      <c r="K82" s="3">
        <f>K85+K83</f>
        <v>0</v>
      </c>
      <c r="L82" s="3">
        <f>L85+L83</f>
        <v>0</v>
      </c>
      <c r="M82" s="3">
        <f>SUM(I82:L82)</f>
        <v>0</v>
      </c>
      <c r="N82" s="3">
        <f>N85+N83</f>
        <v>0</v>
      </c>
      <c r="O82" s="3">
        <f>O85+O83</f>
        <v>0</v>
      </c>
      <c r="P82" s="3">
        <f>P85+P83</f>
        <v>0</v>
      </c>
      <c r="Q82" s="3">
        <f>Q85+Q83</f>
        <v>0</v>
      </c>
      <c r="R82" s="3">
        <f t="shared" si="23"/>
        <v>0</v>
      </c>
      <c r="S82" s="50"/>
      <c r="T82" s="48"/>
    </row>
    <row r="83" spans="2:20" s="16" customFormat="1" ht="18" customHeight="1" x14ac:dyDescent="0.25">
      <c r="B83" s="80" t="s">
        <v>161</v>
      </c>
      <c r="C83" s="80"/>
      <c r="D83" s="14"/>
      <c r="E83" s="3">
        <f t="shared" ref="E83:G83" si="50">E84</f>
        <v>1130.01902</v>
      </c>
      <c r="F83" s="3">
        <f t="shared" si="50"/>
        <v>0</v>
      </c>
      <c r="G83" s="3">
        <f t="shared" si="50"/>
        <v>1130.01902</v>
      </c>
      <c r="H83" s="20">
        <f t="shared" si="47"/>
        <v>0</v>
      </c>
      <c r="I83" s="3">
        <f>I84</f>
        <v>0</v>
      </c>
      <c r="J83" s="3">
        <f>J84</f>
        <v>0</v>
      </c>
      <c r="K83" s="3">
        <f>K84</f>
        <v>0</v>
      </c>
      <c r="L83" s="3">
        <f>L84</f>
        <v>0</v>
      </c>
      <c r="M83" s="3">
        <f>SUM(I83:L83)</f>
        <v>0</v>
      </c>
      <c r="N83" s="3">
        <f>N84</f>
        <v>0</v>
      </c>
      <c r="O83" s="3">
        <f>O84</f>
        <v>0</v>
      </c>
      <c r="P83" s="3">
        <f>P84</f>
        <v>0</v>
      </c>
      <c r="Q83" s="3">
        <f>Q84</f>
        <v>0</v>
      </c>
      <c r="R83" s="3">
        <f t="shared" si="23"/>
        <v>0</v>
      </c>
      <c r="S83" s="50"/>
      <c r="T83" s="48"/>
    </row>
    <row r="84" spans="2:20" ht="18" customHeight="1" x14ac:dyDescent="0.25">
      <c r="B84" s="86" t="s">
        <v>12</v>
      </c>
      <c r="C84" s="87"/>
      <c r="D84" s="22"/>
      <c r="E84" s="2">
        <v>1130.01902</v>
      </c>
      <c r="F84" s="44">
        <f t="shared" si="48"/>
        <v>0</v>
      </c>
      <c r="G84" s="2">
        <v>1130.01902</v>
      </c>
      <c r="H84" s="23">
        <f t="shared" si="47"/>
        <v>0</v>
      </c>
      <c r="I84" s="2"/>
      <c r="J84" s="2"/>
      <c r="K84" s="2"/>
      <c r="L84" s="2"/>
      <c r="M84" s="2">
        <f>SUM(I84:L84)</f>
        <v>0</v>
      </c>
      <c r="N84" s="2"/>
      <c r="O84" s="2"/>
      <c r="P84" s="2"/>
      <c r="Q84" s="2"/>
      <c r="R84" s="2">
        <f t="shared" si="23"/>
        <v>0</v>
      </c>
      <c r="S84" s="50"/>
      <c r="T84" s="9"/>
    </row>
    <row r="85" spans="2:20" s="16" customFormat="1" ht="18" customHeight="1" x14ac:dyDescent="0.25">
      <c r="B85" s="80" t="s">
        <v>6</v>
      </c>
      <c r="C85" s="80"/>
      <c r="D85" s="14"/>
      <c r="E85" s="3">
        <f t="shared" ref="E85:G85" si="51">E86</f>
        <v>0</v>
      </c>
      <c r="F85" s="3">
        <f t="shared" si="51"/>
        <v>0</v>
      </c>
      <c r="G85" s="3">
        <f t="shared" si="51"/>
        <v>0</v>
      </c>
      <c r="H85" s="23">
        <f t="shared" si="47"/>
        <v>0</v>
      </c>
      <c r="I85" s="3">
        <f>I86</f>
        <v>0</v>
      </c>
      <c r="J85" s="3">
        <f>J86</f>
        <v>0</v>
      </c>
      <c r="K85" s="3">
        <f>K86</f>
        <v>0</v>
      </c>
      <c r="L85" s="3">
        <f>L86</f>
        <v>0</v>
      </c>
      <c r="M85" s="3">
        <f>SUM(I85:L85)</f>
        <v>0</v>
      </c>
      <c r="N85" s="3">
        <f>N86</f>
        <v>0</v>
      </c>
      <c r="O85" s="3">
        <f>O86</f>
        <v>0</v>
      </c>
      <c r="P85" s="3">
        <f>P86</f>
        <v>0</v>
      </c>
      <c r="Q85" s="3">
        <f>Q86</f>
        <v>0</v>
      </c>
      <c r="R85" s="3">
        <f t="shared" si="23"/>
        <v>0</v>
      </c>
      <c r="S85" s="50"/>
      <c r="T85" s="48"/>
    </row>
    <row r="86" spans="2:20" ht="18" customHeight="1" x14ac:dyDescent="0.25">
      <c r="B86" s="86" t="s">
        <v>12</v>
      </c>
      <c r="C86" s="87"/>
      <c r="D86" s="22"/>
      <c r="E86" s="2"/>
      <c r="F86" s="44">
        <f t="shared" si="48"/>
        <v>0</v>
      </c>
      <c r="G86" s="2"/>
      <c r="H86" s="23">
        <f t="shared" si="47"/>
        <v>0</v>
      </c>
      <c r="I86" s="2"/>
      <c r="J86" s="2"/>
      <c r="K86" s="2"/>
      <c r="L86" s="2"/>
      <c r="M86" s="2">
        <f>SUM(I86:L86)</f>
        <v>0</v>
      </c>
      <c r="N86" s="2"/>
      <c r="O86" s="2"/>
      <c r="P86" s="2"/>
      <c r="Q86" s="2"/>
      <c r="R86" s="2">
        <f t="shared" si="23"/>
        <v>0</v>
      </c>
      <c r="S86" s="50"/>
      <c r="T86" s="9"/>
    </row>
    <row r="87" spans="2:20" ht="18" customHeight="1" x14ac:dyDescent="0.2">
      <c r="E87" s="8"/>
      <c r="F87" s="8"/>
      <c r="G87" s="8"/>
      <c r="H87" s="9"/>
      <c r="I87" s="8"/>
      <c r="J87" s="8"/>
      <c r="K87" s="8"/>
      <c r="L87" s="8"/>
      <c r="M87" s="8"/>
      <c r="N87" s="8"/>
      <c r="O87" s="8"/>
      <c r="P87" s="8"/>
      <c r="Q87" s="8"/>
    </row>
    <row r="88" spans="2:20" s="4" customFormat="1" ht="18" customHeight="1" x14ac:dyDescent="0.2">
      <c r="B88" s="25"/>
      <c r="C88" s="25"/>
      <c r="D88" s="26"/>
      <c r="H88" s="27"/>
      <c r="R88" s="7"/>
      <c r="T88" s="7"/>
    </row>
    <row r="89" spans="2:20" s="4" customFormat="1" ht="18" customHeight="1" x14ac:dyDescent="0.2">
      <c r="B89" s="25" t="s">
        <v>8</v>
      </c>
      <c r="G89" s="25" t="s">
        <v>9</v>
      </c>
      <c r="N89" s="26" t="s">
        <v>11</v>
      </c>
      <c r="R89" s="7"/>
      <c r="T89" s="7"/>
    </row>
    <row r="90" spans="2:20" s="4" customFormat="1" ht="18" customHeight="1" x14ac:dyDescent="0.2">
      <c r="B90" s="25"/>
      <c r="G90" s="25"/>
      <c r="N90" s="26"/>
      <c r="R90" s="7"/>
      <c r="T90" s="7"/>
    </row>
    <row r="91" spans="2:20" s="4" customFormat="1" ht="18" customHeight="1" x14ac:dyDescent="0.2">
      <c r="B91" s="25"/>
      <c r="G91" s="25"/>
      <c r="N91" s="26"/>
      <c r="R91" s="7"/>
      <c r="T91" s="7"/>
    </row>
    <row r="92" spans="2:20" s="4" customFormat="1" ht="18" customHeight="1" x14ac:dyDescent="0.2">
      <c r="B92" s="25"/>
      <c r="G92" s="25"/>
      <c r="N92" s="26"/>
      <c r="R92" s="7"/>
      <c r="T92" s="7"/>
    </row>
    <row r="93" spans="2:20" s="5" customFormat="1" ht="18" customHeight="1" x14ac:dyDescent="0.25">
      <c r="B93" s="28"/>
      <c r="G93" s="28"/>
      <c r="N93" s="30"/>
      <c r="R93" s="31"/>
      <c r="T93" s="31"/>
    </row>
    <row r="94" spans="2:20" s="4" customFormat="1" ht="18" customHeight="1" x14ac:dyDescent="0.2">
      <c r="B94" s="25" t="s">
        <v>10</v>
      </c>
      <c r="G94" s="25" t="s">
        <v>163</v>
      </c>
      <c r="N94" s="26" t="s">
        <v>132</v>
      </c>
      <c r="R94" s="7"/>
      <c r="T94" s="7"/>
    </row>
    <row r="95" spans="2:20" s="4" customFormat="1" ht="18" customHeight="1" x14ac:dyDescent="0.2">
      <c r="B95" s="25"/>
      <c r="F95" s="25"/>
      <c r="H95" s="27"/>
      <c r="N95" s="26"/>
      <c r="R95" s="7"/>
      <c r="T95" s="7"/>
    </row>
    <row r="96" spans="2:20" s="4" customFormat="1" ht="18" customHeight="1" x14ac:dyDescent="0.2">
      <c r="B96" s="25"/>
      <c r="C96" s="25"/>
      <c r="D96" s="26"/>
      <c r="H96" s="27"/>
      <c r="R96" s="7"/>
      <c r="T96" s="7"/>
    </row>
    <row r="97" spans="2:20" s="4" customFormat="1" ht="18" hidden="1" customHeight="1" x14ac:dyDescent="0.2">
      <c r="B97" s="32" t="s">
        <v>108</v>
      </c>
      <c r="C97" s="25"/>
      <c r="D97" s="26"/>
      <c r="H97" s="27"/>
      <c r="R97" s="7"/>
      <c r="T97" s="7"/>
    </row>
    <row r="98" spans="2:20" s="4" customFormat="1" ht="18" hidden="1" customHeight="1" x14ac:dyDescent="0.2">
      <c r="B98" s="32" t="s">
        <v>109</v>
      </c>
      <c r="C98" s="25"/>
      <c r="D98" s="26"/>
      <c r="H98" s="27"/>
      <c r="R98" s="7"/>
      <c r="T98" s="7"/>
    </row>
    <row r="99" spans="2:20" s="4" customFormat="1" ht="18" customHeight="1" x14ac:dyDescent="0.2">
      <c r="B99" s="32"/>
      <c r="C99" s="25"/>
      <c r="D99" s="26"/>
      <c r="H99" s="27"/>
      <c r="R99" s="7"/>
      <c r="T99" s="7"/>
    </row>
    <row r="100" spans="2:20" s="4" customFormat="1" ht="18" hidden="1" customHeight="1" x14ac:dyDescent="0.2">
      <c r="B100" s="32"/>
      <c r="C100" s="25"/>
      <c r="D100" s="26"/>
      <c r="E100" s="42" t="s">
        <v>127</v>
      </c>
      <c r="H100" s="27"/>
      <c r="R100" s="7"/>
      <c r="T100" s="7"/>
    </row>
    <row r="101" spans="2:20" s="4" customFormat="1" ht="18" hidden="1" customHeight="1" x14ac:dyDescent="0.2">
      <c r="B101" s="32"/>
      <c r="C101" s="25"/>
      <c r="D101" s="26"/>
      <c r="H101" s="27"/>
      <c r="R101" s="7"/>
      <c r="T101" s="7"/>
    </row>
    <row r="102" spans="2:20" s="5" customFormat="1" ht="18" hidden="1" customHeight="1" x14ac:dyDescent="0.25">
      <c r="B102" s="33"/>
      <c r="C102" s="28"/>
      <c r="D102" s="30"/>
      <c r="E102" s="28" t="s">
        <v>110</v>
      </c>
      <c r="H102" s="29"/>
      <c r="I102" s="6">
        <f>SUM(I103:I118)</f>
        <v>0</v>
      </c>
      <c r="J102" s="6">
        <f t="shared" ref="J102:R102" si="52">SUM(J103:J118)</f>
        <v>0</v>
      </c>
      <c r="K102" s="6">
        <f t="shared" si="52"/>
        <v>0</v>
      </c>
      <c r="L102" s="6">
        <f t="shared" si="52"/>
        <v>0</v>
      </c>
      <c r="M102" s="6">
        <f t="shared" si="52"/>
        <v>0</v>
      </c>
      <c r="N102" s="6">
        <f t="shared" si="52"/>
        <v>0</v>
      </c>
      <c r="O102" s="6">
        <f t="shared" si="52"/>
        <v>0</v>
      </c>
      <c r="P102" s="6">
        <f t="shared" si="52"/>
        <v>0</v>
      </c>
      <c r="Q102" s="6">
        <f t="shared" si="52"/>
        <v>0</v>
      </c>
      <c r="R102" s="6">
        <f t="shared" si="52"/>
        <v>0</v>
      </c>
      <c r="T102" s="31"/>
    </row>
    <row r="103" spans="2:20" s="4" customFormat="1" ht="18" hidden="1" customHeight="1" x14ac:dyDescent="0.2">
      <c r="B103" s="25"/>
      <c r="C103" s="25"/>
      <c r="D103" s="26"/>
      <c r="E103" s="4" t="s">
        <v>27</v>
      </c>
      <c r="H103" s="27"/>
      <c r="I103" s="7">
        <f t="shared" ref="I103:R112" si="53">SUMIFS(I$13:I$49,$B$13:$B$49,$E103)</f>
        <v>0</v>
      </c>
      <c r="J103" s="7">
        <f t="shared" si="53"/>
        <v>0</v>
      </c>
      <c r="K103" s="7">
        <f t="shared" si="53"/>
        <v>0</v>
      </c>
      <c r="L103" s="7">
        <f t="shared" si="53"/>
        <v>0</v>
      </c>
      <c r="M103" s="7">
        <f t="shared" si="53"/>
        <v>0</v>
      </c>
      <c r="N103" s="7">
        <f t="shared" si="53"/>
        <v>0</v>
      </c>
      <c r="O103" s="7">
        <f t="shared" si="53"/>
        <v>0</v>
      </c>
      <c r="P103" s="7">
        <f t="shared" si="53"/>
        <v>0</v>
      </c>
      <c r="Q103" s="7">
        <f t="shared" si="53"/>
        <v>0</v>
      </c>
      <c r="R103" s="7">
        <f t="shared" si="53"/>
        <v>0</v>
      </c>
      <c r="T103" s="7"/>
    </row>
    <row r="104" spans="2:20" ht="18" hidden="1" customHeight="1" x14ac:dyDescent="0.2">
      <c r="E104" s="10" t="s">
        <v>28</v>
      </c>
      <c r="I104" s="7">
        <f t="shared" si="53"/>
        <v>0</v>
      </c>
      <c r="J104" s="7">
        <f t="shared" si="53"/>
        <v>0</v>
      </c>
      <c r="K104" s="7">
        <f t="shared" si="53"/>
        <v>0</v>
      </c>
      <c r="L104" s="7">
        <f t="shared" si="53"/>
        <v>0</v>
      </c>
      <c r="M104" s="7">
        <f t="shared" si="53"/>
        <v>0</v>
      </c>
      <c r="N104" s="7">
        <f t="shared" si="53"/>
        <v>0</v>
      </c>
      <c r="O104" s="7">
        <f t="shared" si="53"/>
        <v>0</v>
      </c>
      <c r="P104" s="7">
        <f t="shared" si="53"/>
        <v>0</v>
      </c>
      <c r="Q104" s="7">
        <f t="shared" si="53"/>
        <v>0</v>
      </c>
      <c r="R104" s="7">
        <f t="shared" si="53"/>
        <v>0</v>
      </c>
    </row>
    <row r="105" spans="2:20" ht="18" hidden="1" customHeight="1" x14ac:dyDescent="0.2">
      <c r="E105" s="10" t="s">
        <v>15</v>
      </c>
      <c r="I105" s="7">
        <f t="shared" si="53"/>
        <v>0</v>
      </c>
      <c r="J105" s="7">
        <f t="shared" si="53"/>
        <v>0</v>
      </c>
      <c r="K105" s="7">
        <f t="shared" si="53"/>
        <v>0</v>
      </c>
      <c r="L105" s="7">
        <f t="shared" si="53"/>
        <v>0</v>
      </c>
      <c r="M105" s="7">
        <f t="shared" si="53"/>
        <v>0</v>
      </c>
      <c r="N105" s="7">
        <f t="shared" si="53"/>
        <v>0</v>
      </c>
      <c r="O105" s="7">
        <f t="shared" si="53"/>
        <v>0</v>
      </c>
      <c r="P105" s="7">
        <f t="shared" si="53"/>
        <v>0</v>
      </c>
      <c r="Q105" s="7">
        <f t="shared" si="53"/>
        <v>0</v>
      </c>
      <c r="R105" s="7">
        <f t="shared" si="53"/>
        <v>0</v>
      </c>
    </row>
    <row r="106" spans="2:20" ht="18" hidden="1" customHeight="1" x14ac:dyDescent="0.2">
      <c r="E106" s="10" t="s">
        <v>16</v>
      </c>
      <c r="I106" s="7">
        <f t="shared" si="53"/>
        <v>0</v>
      </c>
      <c r="J106" s="7">
        <f t="shared" si="53"/>
        <v>0</v>
      </c>
      <c r="K106" s="7">
        <f t="shared" si="53"/>
        <v>0</v>
      </c>
      <c r="L106" s="7">
        <f t="shared" si="53"/>
        <v>0</v>
      </c>
      <c r="M106" s="7">
        <f t="shared" si="53"/>
        <v>0</v>
      </c>
      <c r="N106" s="7">
        <f t="shared" si="53"/>
        <v>0</v>
      </c>
      <c r="O106" s="7">
        <f t="shared" si="53"/>
        <v>0</v>
      </c>
      <c r="P106" s="7">
        <f t="shared" si="53"/>
        <v>0</v>
      </c>
      <c r="Q106" s="7">
        <f t="shared" si="53"/>
        <v>0</v>
      </c>
      <c r="R106" s="7">
        <f t="shared" si="53"/>
        <v>0</v>
      </c>
    </row>
    <row r="107" spans="2:20" ht="18" hidden="1" customHeight="1" x14ac:dyDescent="0.2">
      <c r="E107" s="10" t="s">
        <v>17</v>
      </c>
      <c r="I107" s="7">
        <f t="shared" si="53"/>
        <v>0</v>
      </c>
      <c r="J107" s="7">
        <f t="shared" si="53"/>
        <v>0</v>
      </c>
      <c r="K107" s="7">
        <f t="shared" si="53"/>
        <v>0</v>
      </c>
      <c r="L107" s="7">
        <f t="shared" si="53"/>
        <v>0</v>
      </c>
      <c r="M107" s="7">
        <f t="shared" si="53"/>
        <v>0</v>
      </c>
      <c r="N107" s="7">
        <f t="shared" si="53"/>
        <v>0</v>
      </c>
      <c r="O107" s="7">
        <f t="shared" si="53"/>
        <v>0</v>
      </c>
      <c r="P107" s="7">
        <f t="shared" si="53"/>
        <v>0</v>
      </c>
      <c r="Q107" s="7">
        <f t="shared" si="53"/>
        <v>0</v>
      </c>
      <c r="R107" s="7">
        <f t="shared" si="53"/>
        <v>0</v>
      </c>
    </row>
    <row r="108" spans="2:20" ht="18" hidden="1" customHeight="1" x14ac:dyDescent="0.2">
      <c r="E108" s="10" t="s">
        <v>18</v>
      </c>
      <c r="I108" s="7">
        <f t="shared" si="53"/>
        <v>0</v>
      </c>
      <c r="J108" s="7">
        <f t="shared" si="53"/>
        <v>0</v>
      </c>
      <c r="K108" s="7">
        <f t="shared" si="53"/>
        <v>0</v>
      </c>
      <c r="L108" s="7">
        <f t="shared" si="53"/>
        <v>0</v>
      </c>
      <c r="M108" s="7">
        <f t="shared" si="53"/>
        <v>0</v>
      </c>
      <c r="N108" s="7">
        <f t="shared" si="53"/>
        <v>0</v>
      </c>
      <c r="O108" s="7">
        <f t="shared" si="53"/>
        <v>0</v>
      </c>
      <c r="P108" s="7">
        <f t="shared" si="53"/>
        <v>0</v>
      </c>
      <c r="Q108" s="7">
        <f t="shared" si="53"/>
        <v>0</v>
      </c>
      <c r="R108" s="7">
        <f t="shared" si="53"/>
        <v>0</v>
      </c>
    </row>
    <row r="109" spans="2:20" ht="18" hidden="1" customHeight="1" x14ac:dyDescent="0.2">
      <c r="E109" s="10" t="s">
        <v>30</v>
      </c>
      <c r="I109" s="7">
        <f t="shared" si="53"/>
        <v>0</v>
      </c>
      <c r="J109" s="7">
        <f t="shared" si="53"/>
        <v>0</v>
      </c>
      <c r="K109" s="7">
        <f t="shared" si="53"/>
        <v>0</v>
      </c>
      <c r="L109" s="7">
        <f t="shared" si="53"/>
        <v>0</v>
      </c>
      <c r="M109" s="7">
        <f t="shared" si="53"/>
        <v>0</v>
      </c>
      <c r="N109" s="7">
        <f t="shared" si="53"/>
        <v>0</v>
      </c>
      <c r="O109" s="7">
        <f t="shared" si="53"/>
        <v>0</v>
      </c>
      <c r="P109" s="7">
        <f t="shared" si="53"/>
        <v>0</v>
      </c>
      <c r="Q109" s="7">
        <f t="shared" si="53"/>
        <v>0</v>
      </c>
      <c r="R109" s="7">
        <f t="shared" si="53"/>
        <v>0</v>
      </c>
    </row>
    <row r="110" spans="2:20" ht="18" hidden="1" customHeight="1" x14ac:dyDescent="0.2">
      <c r="E110" s="10" t="s">
        <v>19</v>
      </c>
      <c r="I110" s="7">
        <f t="shared" si="53"/>
        <v>0</v>
      </c>
      <c r="J110" s="7">
        <f t="shared" si="53"/>
        <v>0</v>
      </c>
      <c r="K110" s="7">
        <f t="shared" si="53"/>
        <v>0</v>
      </c>
      <c r="L110" s="7">
        <f t="shared" si="53"/>
        <v>0</v>
      </c>
      <c r="M110" s="7">
        <f t="shared" si="53"/>
        <v>0</v>
      </c>
      <c r="N110" s="7">
        <f t="shared" si="53"/>
        <v>0</v>
      </c>
      <c r="O110" s="7">
        <f t="shared" si="53"/>
        <v>0</v>
      </c>
      <c r="P110" s="7">
        <f t="shared" si="53"/>
        <v>0</v>
      </c>
      <c r="Q110" s="7">
        <f t="shared" si="53"/>
        <v>0</v>
      </c>
      <c r="R110" s="7">
        <f t="shared" si="53"/>
        <v>0</v>
      </c>
    </row>
    <row r="111" spans="2:20" ht="18" hidden="1" customHeight="1" x14ac:dyDescent="0.2">
      <c r="E111" s="10" t="s">
        <v>20</v>
      </c>
      <c r="I111" s="7">
        <f t="shared" si="53"/>
        <v>0</v>
      </c>
      <c r="J111" s="7">
        <f t="shared" si="53"/>
        <v>0</v>
      </c>
      <c r="K111" s="7">
        <f t="shared" si="53"/>
        <v>0</v>
      </c>
      <c r="L111" s="7">
        <f t="shared" si="53"/>
        <v>0</v>
      </c>
      <c r="M111" s="7">
        <f t="shared" si="53"/>
        <v>0</v>
      </c>
      <c r="N111" s="7">
        <f t="shared" si="53"/>
        <v>0</v>
      </c>
      <c r="O111" s="7">
        <f t="shared" si="53"/>
        <v>0</v>
      </c>
      <c r="P111" s="7">
        <f t="shared" si="53"/>
        <v>0</v>
      </c>
      <c r="Q111" s="7">
        <f t="shared" si="53"/>
        <v>0</v>
      </c>
      <c r="R111" s="7">
        <f t="shared" si="53"/>
        <v>0</v>
      </c>
    </row>
    <row r="112" spans="2:20" ht="18" hidden="1" customHeight="1" x14ac:dyDescent="0.2">
      <c r="E112" s="10" t="s">
        <v>21</v>
      </c>
      <c r="I112" s="7">
        <f t="shared" si="53"/>
        <v>0</v>
      </c>
      <c r="J112" s="7">
        <f t="shared" si="53"/>
        <v>0</v>
      </c>
      <c r="K112" s="7">
        <f t="shared" si="53"/>
        <v>0</v>
      </c>
      <c r="L112" s="7">
        <f t="shared" si="53"/>
        <v>0</v>
      </c>
      <c r="M112" s="7">
        <f t="shared" si="53"/>
        <v>0</v>
      </c>
      <c r="N112" s="7">
        <f t="shared" si="53"/>
        <v>0</v>
      </c>
      <c r="O112" s="7">
        <f t="shared" si="53"/>
        <v>0</v>
      </c>
      <c r="P112" s="7">
        <f t="shared" si="53"/>
        <v>0</v>
      </c>
      <c r="Q112" s="7">
        <f t="shared" si="53"/>
        <v>0</v>
      </c>
      <c r="R112" s="7">
        <f t="shared" si="53"/>
        <v>0</v>
      </c>
    </row>
    <row r="113" spans="4:22" ht="18" hidden="1" customHeight="1" x14ac:dyDescent="0.2">
      <c r="E113" s="10" t="s">
        <v>22</v>
      </c>
      <c r="I113" s="7">
        <f t="shared" ref="I113:R118" si="54">SUMIFS(I$13:I$49,$B$13:$B$49,$E113)</f>
        <v>0</v>
      </c>
      <c r="J113" s="7">
        <f t="shared" si="54"/>
        <v>0</v>
      </c>
      <c r="K113" s="7">
        <f t="shared" si="54"/>
        <v>0</v>
      </c>
      <c r="L113" s="7">
        <f t="shared" si="54"/>
        <v>0</v>
      </c>
      <c r="M113" s="7">
        <f t="shared" si="54"/>
        <v>0</v>
      </c>
      <c r="N113" s="7">
        <f t="shared" si="54"/>
        <v>0</v>
      </c>
      <c r="O113" s="7">
        <f t="shared" si="54"/>
        <v>0</v>
      </c>
      <c r="P113" s="7">
        <f t="shared" si="54"/>
        <v>0</v>
      </c>
      <c r="Q113" s="7">
        <f t="shared" si="54"/>
        <v>0</v>
      </c>
      <c r="R113" s="7">
        <f t="shared" si="54"/>
        <v>0</v>
      </c>
    </row>
    <row r="114" spans="4:22" ht="18" hidden="1" customHeight="1" x14ac:dyDescent="0.2">
      <c r="E114" s="10" t="s">
        <v>23</v>
      </c>
      <c r="I114" s="7">
        <f t="shared" si="54"/>
        <v>0</v>
      </c>
      <c r="J114" s="7">
        <f t="shared" si="54"/>
        <v>0</v>
      </c>
      <c r="K114" s="7">
        <f t="shared" si="54"/>
        <v>0</v>
      </c>
      <c r="L114" s="7">
        <f t="shared" si="54"/>
        <v>0</v>
      </c>
      <c r="M114" s="7">
        <f t="shared" si="54"/>
        <v>0</v>
      </c>
      <c r="N114" s="7">
        <f t="shared" si="54"/>
        <v>0</v>
      </c>
      <c r="O114" s="7">
        <f t="shared" si="54"/>
        <v>0</v>
      </c>
      <c r="P114" s="7">
        <f t="shared" si="54"/>
        <v>0</v>
      </c>
      <c r="Q114" s="7">
        <f t="shared" si="54"/>
        <v>0</v>
      </c>
      <c r="R114" s="7">
        <f t="shared" si="54"/>
        <v>0</v>
      </c>
    </row>
    <row r="115" spans="4:22" ht="18" hidden="1" customHeight="1" x14ac:dyDescent="0.2">
      <c r="E115" s="10" t="s">
        <v>24</v>
      </c>
      <c r="I115" s="7">
        <f t="shared" si="54"/>
        <v>0</v>
      </c>
      <c r="J115" s="7">
        <f t="shared" si="54"/>
        <v>0</v>
      </c>
      <c r="K115" s="7">
        <f t="shared" si="54"/>
        <v>0</v>
      </c>
      <c r="L115" s="7">
        <f t="shared" si="54"/>
        <v>0</v>
      </c>
      <c r="M115" s="7">
        <f t="shared" si="54"/>
        <v>0</v>
      </c>
      <c r="N115" s="7">
        <f t="shared" si="54"/>
        <v>0</v>
      </c>
      <c r="O115" s="7">
        <f t="shared" si="54"/>
        <v>0</v>
      </c>
      <c r="P115" s="7">
        <f t="shared" si="54"/>
        <v>0</v>
      </c>
      <c r="Q115" s="7">
        <f t="shared" si="54"/>
        <v>0</v>
      </c>
      <c r="R115" s="7">
        <f t="shared" si="54"/>
        <v>0</v>
      </c>
      <c r="S115" s="24"/>
      <c r="U115" s="24"/>
      <c r="V115" s="24"/>
    </row>
    <row r="116" spans="4:22" ht="18" hidden="1" customHeight="1" x14ac:dyDescent="0.2">
      <c r="E116" s="10" t="s">
        <v>25</v>
      </c>
      <c r="I116" s="7">
        <f t="shared" si="54"/>
        <v>0</v>
      </c>
      <c r="J116" s="7">
        <f t="shared" si="54"/>
        <v>0</v>
      </c>
      <c r="K116" s="7">
        <f t="shared" si="54"/>
        <v>0</v>
      </c>
      <c r="L116" s="7">
        <f t="shared" si="54"/>
        <v>0</v>
      </c>
      <c r="M116" s="7">
        <f t="shared" si="54"/>
        <v>0</v>
      </c>
      <c r="N116" s="7">
        <f t="shared" si="54"/>
        <v>0</v>
      </c>
      <c r="O116" s="7">
        <f t="shared" si="54"/>
        <v>0</v>
      </c>
      <c r="P116" s="7">
        <f t="shared" si="54"/>
        <v>0</v>
      </c>
      <c r="Q116" s="7">
        <f t="shared" si="54"/>
        <v>0</v>
      </c>
      <c r="R116" s="7">
        <f t="shared" si="54"/>
        <v>0</v>
      </c>
      <c r="S116" s="24"/>
      <c r="V116" s="24"/>
    </row>
    <row r="117" spans="4:22" ht="18" hidden="1" customHeight="1" x14ac:dyDescent="0.2">
      <c r="E117" s="10" t="s">
        <v>26</v>
      </c>
      <c r="I117" s="7">
        <f t="shared" si="54"/>
        <v>0</v>
      </c>
      <c r="J117" s="7">
        <f t="shared" si="54"/>
        <v>0</v>
      </c>
      <c r="K117" s="7">
        <f t="shared" si="54"/>
        <v>0</v>
      </c>
      <c r="L117" s="7">
        <f t="shared" si="54"/>
        <v>0</v>
      </c>
      <c r="M117" s="7">
        <f t="shared" si="54"/>
        <v>0</v>
      </c>
      <c r="N117" s="7">
        <f t="shared" si="54"/>
        <v>0</v>
      </c>
      <c r="O117" s="7">
        <f t="shared" si="54"/>
        <v>0</v>
      </c>
      <c r="P117" s="7">
        <f t="shared" si="54"/>
        <v>0</v>
      </c>
      <c r="Q117" s="7">
        <f t="shared" si="54"/>
        <v>0</v>
      </c>
      <c r="R117" s="7">
        <f t="shared" si="54"/>
        <v>0</v>
      </c>
    </row>
    <row r="118" spans="4:22" ht="18" hidden="1" customHeight="1" x14ac:dyDescent="0.2">
      <c r="E118" s="10" t="s">
        <v>29</v>
      </c>
      <c r="I118" s="7">
        <f t="shared" si="54"/>
        <v>0</v>
      </c>
      <c r="J118" s="7">
        <f t="shared" si="54"/>
        <v>0</v>
      </c>
      <c r="K118" s="7">
        <f t="shared" si="54"/>
        <v>0</v>
      </c>
      <c r="L118" s="7">
        <f t="shared" si="54"/>
        <v>0</v>
      </c>
      <c r="M118" s="7">
        <f t="shared" si="54"/>
        <v>0</v>
      </c>
      <c r="N118" s="7">
        <f t="shared" si="54"/>
        <v>0</v>
      </c>
      <c r="O118" s="7">
        <f t="shared" si="54"/>
        <v>0</v>
      </c>
      <c r="P118" s="7">
        <f t="shared" si="54"/>
        <v>0</v>
      </c>
      <c r="Q118" s="7">
        <f t="shared" si="54"/>
        <v>0</v>
      </c>
      <c r="R118" s="7">
        <f t="shared" si="54"/>
        <v>0</v>
      </c>
    </row>
    <row r="119" spans="4:22" s="16" customFormat="1" ht="18" hidden="1" customHeight="1" x14ac:dyDescent="0.25">
      <c r="D119" s="36"/>
      <c r="E119" s="5" t="s">
        <v>47</v>
      </c>
      <c r="H119" s="37"/>
      <c r="I119" s="6">
        <f>SUM(I120:I135)</f>
        <v>0</v>
      </c>
      <c r="J119" s="6">
        <f t="shared" ref="J119:R119" si="55">SUM(J120:J135)</f>
        <v>0</v>
      </c>
      <c r="K119" s="6">
        <f t="shared" si="55"/>
        <v>0</v>
      </c>
      <c r="L119" s="6">
        <f t="shared" si="55"/>
        <v>0</v>
      </c>
      <c r="M119" s="6">
        <f t="shared" si="55"/>
        <v>0</v>
      </c>
      <c r="N119" s="6">
        <f t="shared" si="55"/>
        <v>0</v>
      </c>
      <c r="O119" s="6">
        <f t="shared" si="55"/>
        <v>0</v>
      </c>
      <c r="P119" s="6">
        <f t="shared" si="55"/>
        <v>0</v>
      </c>
      <c r="Q119" s="6">
        <f t="shared" si="55"/>
        <v>0</v>
      </c>
      <c r="R119" s="6">
        <f t="shared" si="55"/>
        <v>0</v>
      </c>
      <c r="T119" s="17"/>
    </row>
    <row r="120" spans="4:22" ht="18" hidden="1" customHeight="1" x14ac:dyDescent="0.2">
      <c r="E120" s="4" t="s">
        <v>27</v>
      </c>
      <c r="I120" s="8">
        <f t="shared" ref="I120:R129" si="56">SUMIFS(I$50:I$74,$B$50:$B$74,$E120)</f>
        <v>0</v>
      </c>
      <c r="J120" s="8">
        <f t="shared" si="56"/>
        <v>0</v>
      </c>
      <c r="K120" s="8">
        <f t="shared" si="56"/>
        <v>0</v>
      </c>
      <c r="L120" s="8">
        <f t="shared" si="56"/>
        <v>0</v>
      </c>
      <c r="M120" s="9">
        <f t="shared" si="56"/>
        <v>0</v>
      </c>
      <c r="N120" s="8">
        <f t="shared" si="56"/>
        <v>0</v>
      </c>
      <c r="O120" s="8">
        <f t="shared" si="56"/>
        <v>0</v>
      </c>
      <c r="P120" s="8">
        <f t="shared" si="56"/>
        <v>0</v>
      </c>
      <c r="Q120" s="8">
        <f t="shared" si="56"/>
        <v>0</v>
      </c>
      <c r="R120" s="8">
        <f t="shared" si="56"/>
        <v>0</v>
      </c>
    </row>
    <row r="121" spans="4:22" ht="18" hidden="1" customHeight="1" x14ac:dyDescent="0.2">
      <c r="E121" s="10" t="s">
        <v>28</v>
      </c>
      <c r="I121" s="8">
        <f t="shared" si="56"/>
        <v>0</v>
      </c>
      <c r="J121" s="8">
        <f t="shared" si="56"/>
        <v>0</v>
      </c>
      <c r="K121" s="8">
        <f t="shared" si="56"/>
        <v>0</v>
      </c>
      <c r="L121" s="8">
        <f t="shared" si="56"/>
        <v>0</v>
      </c>
      <c r="M121" s="8">
        <f t="shared" si="56"/>
        <v>0</v>
      </c>
      <c r="N121" s="8">
        <f t="shared" si="56"/>
        <v>0</v>
      </c>
      <c r="O121" s="8">
        <f t="shared" si="56"/>
        <v>0</v>
      </c>
      <c r="P121" s="8">
        <f t="shared" si="56"/>
        <v>0</v>
      </c>
      <c r="Q121" s="8">
        <f t="shared" si="56"/>
        <v>0</v>
      </c>
      <c r="R121" s="8">
        <f t="shared" si="56"/>
        <v>0</v>
      </c>
    </row>
    <row r="122" spans="4:22" ht="18" hidden="1" customHeight="1" x14ac:dyDescent="0.2">
      <c r="E122" s="10" t="s">
        <v>15</v>
      </c>
      <c r="I122" s="8">
        <f t="shared" si="56"/>
        <v>0</v>
      </c>
      <c r="J122" s="8">
        <f t="shared" si="56"/>
        <v>0</v>
      </c>
      <c r="K122" s="8">
        <f t="shared" si="56"/>
        <v>0</v>
      </c>
      <c r="L122" s="8">
        <f t="shared" si="56"/>
        <v>0</v>
      </c>
      <c r="M122" s="8">
        <f t="shared" si="56"/>
        <v>0</v>
      </c>
      <c r="N122" s="8">
        <f t="shared" si="56"/>
        <v>0</v>
      </c>
      <c r="O122" s="8">
        <f t="shared" si="56"/>
        <v>0</v>
      </c>
      <c r="P122" s="8">
        <f t="shared" si="56"/>
        <v>0</v>
      </c>
      <c r="Q122" s="8">
        <f t="shared" si="56"/>
        <v>0</v>
      </c>
      <c r="R122" s="8">
        <f t="shared" si="56"/>
        <v>0</v>
      </c>
    </row>
    <row r="123" spans="4:22" ht="18" hidden="1" customHeight="1" x14ac:dyDescent="0.2">
      <c r="E123" s="10" t="s">
        <v>16</v>
      </c>
      <c r="I123" s="8">
        <f t="shared" si="56"/>
        <v>0</v>
      </c>
      <c r="J123" s="8">
        <f t="shared" si="56"/>
        <v>0</v>
      </c>
      <c r="K123" s="8">
        <f t="shared" si="56"/>
        <v>0</v>
      </c>
      <c r="L123" s="8">
        <f t="shared" si="56"/>
        <v>0</v>
      </c>
      <c r="M123" s="8">
        <f t="shared" si="56"/>
        <v>0</v>
      </c>
      <c r="N123" s="8">
        <f t="shared" si="56"/>
        <v>0</v>
      </c>
      <c r="O123" s="8">
        <f t="shared" si="56"/>
        <v>0</v>
      </c>
      <c r="P123" s="8">
        <f t="shared" si="56"/>
        <v>0</v>
      </c>
      <c r="Q123" s="8">
        <f t="shared" si="56"/>
        <v>0</v>
      </c>
      <c r="R123" s="8">
        <f t="shared" si="56"/>
        <v>0</v>
      </c>
    </row>
    <row r="124" spans="4:22" ht="18" hidden="1" customHeight="1" x14ac:dyDescent="0.2">
      <c r="E124" s="10" t="s">
        <v>17</v>
      </c>
      <c r="I124" s="8">
        <f t="shared" si="56"/>
        <v>0</v>
      </c>
      <c r="J124" s="8">
        <f t="shared" si="56"/>
        <v>0</v>
      </c>
      <c r="K124" s="8">
        <f t="shared" si="56"/>
        <v>0</v>
      </c>
      <c r="L124" s="8">
        <f t="shared" si="56"/>
        <v>0</v>
      </c>
      <c r="M124" s="8">
        <f t="shared" si="56"/>
        <v>0</v>
      </c>
      <c r="N124" s="8">
        <f t="shared" si="56"/>
        <v>0</v>
      </c>
      <c r="O124" s="8">
        <f t="shared" si="56"/>
        <v>0</v>
      </c>
      <c r="P124" s="8">
        <f t="shared" si="56"/>
        <v>0</v>
      </c>
      <c r="Q124" s="8">
        <f t="shared" si="56"/>
        <v>0</v>
      </c>
      <c r="R124" s="8">
        <f t="shared" si="56"/>
        <v>0</v>
      </c>
    </row>
    <row r="125" spans="4:22" ht="18" hidden="1" customHeight="1" x14ac:dyDescent="0.2">
      <c r="E125" s="10" t="s">
        <v>18</v>
      </c>
      <c r="I125" s="8">
        <f t="shared" si="56"/>
        <v>0</v>
      </c>
      <c r="J125" s="8">
        <f t="shared" si="56"/>
        <v>0</v>
      </c>
      <c r="K125" s="8">
        <f t="shared" si="56"/>
        <v>0</v>
      </c>
      <c r="L125" s="8">
        <f t="shared" si="56"/>
        <v>0</v>
      </c>
      <c r="M125" s="8">
        <f t="shared" si="56"/>
        <v>0</v>
      </c>
      <c r="N125" s="8">
        <f t="shared" si="56"/>
        <v>0</v>
      </c>
      <c r="O125" s="8">
        <f t="shared" si="56"/>
        <v>0</v>
      </c>
      <c r="P125" s="8">
        <f t="shared" si="56"/>
        <v>0</v>
      </c>
      <c r="Q125" s="8">
        <f t="shared" si="56"/>
        <v>0</v>
      </c>
      <c r="R125" s="8">
        <f t="shared" si="56"/>
        <v>0</v>
      </c>
    </row>
    <row r="126" spans="4:22" ht="18" hidden="1" customHeight="1" x14ac:dyDescent="0.2">
      <c r="E126" s="10" t="s">
        <v>30</v>
      </c>
      <c r="I126" s="8">
        <f t="shared" si="56"/>
        <v>0</v>
      </c>
      <c r="J126" s="8">
        <f t="shared" si="56"/>
        <v>0</v>
      </c>
      <c r="K126" s="8">
        <f t="shared" si="56"/>
        <v>0</v>
      </c>
      <c r="L126" s="8">
        <f t="shared" si="56"/>
        <v>0</v>
      </c>
      <c r="M126" s="8">
        <f t="shared" si="56"/>
        <v>0</v>
      </c>
      <c r="N126" s="8">
        <f t="shared" si="56"/>
        <v>0</v>
      </c>
      <c r="O126" s="8">
        <f t="shared" si="56"/>
        <v>0</v>
      </c>
      <c r="P126" s="8">
        <f t="shared" si="56"/>
        <v>0</v>
      </c>
      <c r="Q126" s="8">
        <f t="shared" si="56"/>
        <v>0</v>
      </c>
      <c r="R126" s="8">
        <f t="shared" si="56"/>
        <v>0</v>
      </c>
    </row>
    <row r="127" spans="4:22" ht="18" hidden="1" customHeight="1" x14ac:dyDescent="0.2">
      <c r="E127" s="10" t="s">
        <v>19</v>
      </c>
      <c r="I127" s="8">
        <f t="shared" si="56"/>
        <v>0</v>
      </c>
      <c r="J127" s="8">
        <f t="shared" si="56"/>
        <v>0</v>
      </c>
      <c r="K127" s="8">
        <f t="shared" si="56"/>
        <v>0</v>
      </c>
      <c r="L127" s="8">
        <f t="shared" si="56"/>
        <v>0</v>
      </c>
      <c r="M127" s="8">
        <f t="shared" si="56"/>
        <v>0</v>
      </c>
      <c r="N127" s="8">
        <f t="shared" si="56"/>
        <v>0</v>
      </c>
      <c r="O127" s="8">
        <f t="shared" si="56"/>
        <v>0</v>
      </c>
      <c r="P127" s="8">
        <f t="shared" si="56"/>
        <v>0</v>
      </c>
      <c r="Q127" s="8">
        <f t="shared" si="56"/>
        <v>0</v>
      </c>
      <c r="R127" s="8">
        <f t="shared" si="56"/>
        <v>0</v>
      </c>
    </row>
    <row r="128" spans="4:22" ht="18" hidden="1" customHeight="1" x14ac:dyDescent="0.2">
      <c r="E128" s="10" t="s">
        <v>20</v>
      </c>
      <c r="I128" s="8">
        <f t="shared" si="56"/>
        <v>0</v>
      </c>
      <c r="J128" s="8">
        <f t="shared" si="56"/>
        <v>0</v>
      </c>
      <c r="K128" s="8">
        <f t="shared" si="56"/>
        <v>0</v>
      </c>
      <c r="L128" s="8">
        <f t="shared" si="56"/>
        <v>0</v>
      </c>
      <c r="M128" s="8">
        <f t="shared" si="56"/>
        <v>0</v>
      </c>
      <c r="N128" s="8">
        <f t="shared" si="56"/>
        <v>0</v>
      </c>
      <c r="O128" s="8">
        <f t="shared" si="56"/>
        <v>0</v>
      </c>
      <c r="P128" s="8">
        <f t="shared" si="56"/>
        <v>0</v>
      </c>
      <c r="Q128" s="8">
        <f t="shared" si="56"/>
        <v>0</v>
      </c>
      <c r="R128" s="8">
        <f t="shared" si="56"/>
        <v>0</v>
      </c>
    </row>
    <row r="129" spans="4:20" ht="18" hidden="1" customHeight="1" x14ac:dyDescent="0.2">
      <c r="E129" s="10" t="s">
        <v>21</v>
      </c>
      <c r="I129" s="8">
        <f t="shared" si="56"/>
        <v>0</v>
      </c>
      <c r="J129" s="8">
        <f t="shared" si="56"/>
        <v>0</v>
      </c>
      <c r="K129" s="8">
        <f t="shared" si="56"/>
        <v>0</v>
      </c>
      <c r="L129" s="8">
        <f t="shared" si="56"/>
        <v>0</v>
      </c>
      <c r="M129" s="8">
        <f t="shared" si="56"/>
        <v>0</v>
      </c>
      <c r="N129" s="8">
        <f t="shared" si="56"/>
        <v>0</v>
      </c>
      <c r="O129" s="8">
        <f t="shared" si="56"/>
        <v>0</v>
      </c>
      <c r="P129" s="8">
        <f t="shared" si="56"/>
        <v>0</v>
      </c>
      <c r="Q129" s="8">
        <f t="shared" si="56"/>
        <v>0</v>
      </c>
      <c r="R129" s="8">
        <f t="shared" si="56"/>
        <v>0</v>
      </c>
    </row>
    <row r="130" spans="4:20" ht="18" hidden="1" customHeight="1" x14ac:dyDescent="0.2">
      <c r="E130" s="10" t="s">
        <v>22</v>
      </c>
      <c r="I130" s="8">
        <f t="shared" ref="I130:R135" si="57">SUMIFS(I$50:I$74,$B$50:$B$74,$E130)</f>
        <v>0</v>
      </c>
      <c r="J130" s="8">
        <f t="shared" si="57"/>
        <v>0</v>
      </c>
      <c r="K130" s="8">
        <f t="shared" si="57"/>
        <v>0</v>
      </c>
      <c r="L130" s="8">
        <f t="shared" si="57"/>
        <v>0</v>
      </c>
      <c r="M130" s="8">
        <f t="shared" si="57"/>
        <v>0</v>
      </c>
      <c r="N130" s="8">
        <f t="shared" si="57"/>
        <v>0</v>
      </c>
      <c r="O130" s="8">
        <f t="shared" si="57"/>
        <v>0</v>
      </c>
      <c r="P130" s="8">
        <f t="shared" si="57"/>
        <v>0</v>
      </c>
      <c r="Q130" s="8">
        <f t="shared" si="57"/>
        <v>0</v>
      </c>
      <c r="R130" s="8">
        <f t="shared" si="57"/>
        <v>0</v>
      </c>
    </row>
    <row r="131" spans="4:20" ht="18" hidden="1" customHeight="1" x14ac:dyDescent="0.2">
      <c r="E131" s="10" t="s">
        <v>23</v>
      </c>
      <c r="I131" s="8">
        <f t="shared" si="57"/>
        <v>0</v>
      </c>
      <c r="J131" s="8">
        <f t="shared" si="57"/>
        <v>0</v>
      </c>
      <c r="K131" s="8">
        <f t="shared" si="57"/>
        <v>0</v>
      </c>
      <c r="L131" s="8">
        <f t="shared" si="57"/>
        <v>0</v>
      </c>
      <c r="M131" s="8">
        <f t="shared" si="57"/>
        <v>0</v>
      </c>
      <c r="N131" s="8">
        <f t="shared" si="57"/>
        <v>0</v>
      </c>
      <c r="O131" s="8">
        <f t="shared" si="57"/>
        <v>0</v>
      </c>
      <c r="P131" s="8">
        <f t="shared" si="57"/>
        <v>0</v>
      </c>
      <c r="Q131" s="8">
        <f t="shared" si="57"/>
        <v>0</v>
      </c>
      <c r="R131" s="8">
        <f t="shared" si="57"/>
        <v>0</v>
      </c>
    </row>
    <row r="132" spans="4:20" ht="18" hidden="1" customHeight="1" x14ac:dyDescent="0.2">
      <c r="E132" s="10" t="s">
        <v>24</v>
      </c>
      <c r="I132" s="8">
        <f t="shared" si="57"/>
        <v>0</v>
      </c>
      <c r="J132" s="8">
        <f t="shared" si="57"/>
        <v>0</v>
      </c>
      <c r="K132" s="8">
        <f t="shared" si="57"/>
        <v>0</v>
      </c>
      <c r="L132" s="8">
        <f t="shared" si="57"/>
        <v>0</v>
      </c>
      <c r="M132" s="8">
        <f t="shared" si="57"/>
        <v>0</v>
      </c>
      <c r="N132" s="8">
        <f t="shared" si="57"/>
        <v>0</v>
      </c>
      <c r="O132" s="8">
        <f t="shared" si="57"/>
        <v>0</v>
      </c>
      <c r="P132" s="8">
        <f t="shared" si="57"/>
        <v>0</v>
      </c>
      <c r="Q132" s="8">
        <f t="shared" si="57"/>
        <v>0</v>
      </c>
      <c r="R132" s="8">
        <f t="shared" si="57"/>
        <v>0</v>
      </c>
    </row>
    <row r="133" spans="4:20" ht="18" hidden="1" customHeight="1" x14ac:dyDescent="0.2">
      <c r="E133" s="10" t="s">
        <v>25</v>
      </c>
      <c r="I133" s="8">
        <f t="shared" si="57"/>
        <v>0</v>
      </c>
      <c r="J133" s="8">
        <f t="shared" si="57"/>
        <v>0</v>
      </c>
      <c r="K133" s="8">
        <f t="shared" si="57"/>
        <v>0</v>
      </c>
      <c r="L133" s="8">
        <f t="shared" si="57"/>
        <v>0</v>
      </c>
      <c r="M133" s="9">
        <f t="shared" si="57"/>
        <v>0</v>
      </c>
      <c r="N133" s="8">
        <f t="shared" si="57"/>
        <v>0</v>
      </c>
      <c r="O133" s="8">
        <f t="shared" si="57"/>
        <v>0</v>
      </c>
      <c r="P133" s="8">
        <f t="shared" si="57"/>
        <v>0</v>
      </c>
      <c r="Q133" s="8">
        <f t="shared" si="57"/>
        <v>0</v>
      </c>
      <c r="R133" s="8">
        <f t="shared" si="57"/>
        <v>0</v>
      </c>
    </row>
    <row r="134" spans="4:20" ht="18" hidden="1" customHeight="1" x14ac:dyDescent="0.2">
      <c r="E134" s="10" t="s">
        <v>26</v>
      </c>
      <c r="I134" s="8">
        <f t="shared" si="57"/>
        <v>0</v>
      </c>
      <c r="J134" s="8">
        <f t="shared" si="57"/>
        <v>0</v>
      </c>
      <c r="K134" s="8">
        <f t="shared" si="57"/>
        <v>0</v>
      </c>
      <c r="L134" s="8">
        <f t="shared" si="57"/>
        <v>0</v>
      </c>
      <c r="M134" s="8">
        <f t="shared" si="57"/>
        <v>0</v>
      </c>
      <c r="N134" s="8">
        <f t="shared" si="57"/>
        <v>0</v>
      </c>
      <c r="O134" s="8">
        <f t="shared" si="57"/>
        <v>0</v>
      </c>
      <c r="P134" s="8">
        <f t="shared" si="57"/>
        <v>0</v>
      </c>
      <c r="Q134" s="8">
        <f t="shared" si="57"/>
        <v>0</v>
      </c>
      <c r="R134" s="8">
        <f t="shared" si="57"/>
        <v>0</v>
      </c>
    </row>
    <row r="135" spans="4:20" ht="18" hidden="1" customHeight="1" x14ac:dyDescent="0.2">
      <c r="E135" s="10" t="s">
        <v>29</v>
      </c>
      <c r="I135" s="8">
        <f t="shared" si="57"/>
        <v>0</v>
      </c>
      <c r="J135" s="8">
        <f t="shared" si="57"/>
        <v>0</v>
      </c>
      <c r="K135" s="8">
        <f t="shared" si="57"/>
        <v>0</v>
      </c>
      <c r="L135" s="8">
        <f t="shared" si="57"/>
        <v>0</v>
      </c>
      <c r="M135" s="8">
        <f t="shared" si="57"/>
        <v>0</v>
      </c>
      <c r="N135" s="8">
        <f t="shared" si="57"/>
        <v>0</v>
      </c>
      <c r="O135" s="8">
        <f t="shared" si="57"/>
        <v>0</v>
      </c>
      <c r="P135" s="8">
        <f t="shared" si="57"/>
        <v>0</v>
      </c>
      <c r="Q135" s="8">
        <f t="shared" si="57"/>
        <v>0</v>
      </c>
      <c r="R135" s="8">
        <f t="shared" si="57"/>
        <v>0</v>
      </c>
    </row>
    <row r="136" spans="4:20" s="16" customFormat="1" ht="18" hidden="1" customHeight="1" x14ac:dyDescent="0.25">
      <c r="D136" s="36"/>
      <c r="E136" s="38" t="s">
        <v>6</v>
      </c>
      <c r="H136" s="37"/>
      <c r="I136" s="6">
        <f>SUM(I137:I152)</f>
        <v>0</v>
      </c>
      <c r="J136" s="6">
        <f t="shared" ref="J136:R136" si="58">SUM(J137:J152)</f>
        <v>0</v>
      </c>
      <c r="K136" s="6">
        <f t="shared" si="58"/>
        <v>0</v>
      </c>
      <c r="L136" s="6">
        <f t="shared" si="58"/>
        <v>0</v>
      </c>
      <c r="M136" s="6">
        <f t="shared" si="58"/>
        <v>0</v>
      </c>
      <c r="N136" s="6">
        <f t="shared" si="58"/>
        <v>0</v>
      </c>
      <c r="O136" s="6">
        <f t="shared" si="58"/>
        <v>0</v>
      </c>
      <c r="P136" s="6">
        <f t="shared" si="58"/>
        <v>0</v>
      </c>
      <c r="Q136" s="6">
        <f t="shared" si="58"/>
        <v>0</v>
      </c>
      <c r="R136" s="6">
        <f t="shared" si="58"/>
        <v>0</v>
      </c>
      <c r="T136" s="17"/>
    </row>
    <row r="137" spans="4:20" ht="18" hidden="1" customHeight="1" x14ac:dyDescent="0.2">
      <c r="E137" s="4" t="s">
        <v>27</v>
      </c>
      <c r="I137" s="8">
        <f t="shared" ref="I137:R146" si="59">SUMIFS(I$82:I$86,$B$82:$B$86,$E137)</f>
        <v>0</v>
      </c>
      <c r="J137" s="8">
        <f t="shared" si="59"/>
        <v>0</v>
      </c>
      <c r="K137" s="8">
        <f t="shared" si="59"/>
        <v>0</v>
      </c>
      <c r="L137" s="8">
        <f t="shared" si="59"/>
        <v>0</v>
      </c>
      <c r="M137" s="8">
        <f t="shared" si="59"/>
        <v>0</v>
      </c>
      <c r="N137" s="8">
        <f t="shared" si="59"/>
        <v>0</v>
      </c>
      <c r="O137" s="8">
        <f t="shared" si="59"/>
        <v>0</v>
      </c>
      <c r="P137" s="8">
        <f t="shared" si="59"/>
        <v>0</v>
      </c>
      <c r="Q137" s="8">
        <f t="shared" si="59"/>
        <v>0</v>
      </c>
      <c r="R137" s="8">
        <f t="shared" si="59"/>
        <v>0</v>
      </c>
    </row>
    <row r="138" spans="4:20" ht="18" hidden="1" customHeight="1" x14ac:dyDescent="0.2">
      <c r="E138" s="10" t="s">
        <v>28</v>
      </c>
      <c r="I138" s="8">
        <f t="shared" si="59"/>
        <v>0</v>
      </c>
      <c r="J138" s="8">
        <f t="shared" si="59"/>
        <v>0</v>
      </c>
      <c r="K138" s="8">
        <f t="shared" si="59"/>
        <v>0</v>
      </c>
      <c r="L138" s="8">
        <f t="shared" si="59"/>
        <v>0</v>
      </c>
      <c r="M138" s="8">
        <f t="shared" si="59"/>
        <v>0</v>
      </c>
      <c r="N138" s="8">
        <f t="shared" si="59"/>
        <v>0</v>
      </c>
      <c r="O138" s="8">
        <f t="shared" si="59"/>
        <v>0</v>
      </c>
      <c r="P138" s="8">
        <f t="shared" si="59"/>
        <v>0</v>
      </c>
      <c r="Q138" s="8">
        <f t="shared" si="59"/>
        <v>0</v>
      </c>
      <c r="R138" s="8">
        <f t="shared" si="59"/>
        <v>0</v>
      </c>
    </row>
    <row r="139" spans="4:20" ht="18" hidden="1" customHeight="1" x14ac:dyDescent="0.2">
      <c r="E139" s="10" t="s">
        <v>15</v>
      </c>
      <c r="I139" s="8">
        <f t="shared" si="59"/>
        <v>0</v>
      </c>
      <c r="J139" s="8">
        <f t="shared" si="59"/>
        <v>0</v>
      </c>
      <c r="K139" s="8">
        <f t="shared" si="59"/>
        <v>0</v>
      </c>
      <c r="L139" s="8">
        <f t="shared" si="59"/>
        <v>0</v>
      </c>
      <c r="M139" s="8">
        <f t="shared" si="59"/>
        <v>0</v>
      </c>
      <c r="N139" s="8">
        <f t="shared" si="59"/>
        <v>0</v>
      </c>
      <c r="O139" s="8">
        <f t="shared" si="59"/>
        <v>0</v>
      </c>
      <c r="P139" s="8">
        <f t="shared" si="59"/>
        <v>0</v>
      </c>
      <c r="Q139" s="8">
        <f t="shared" si="59"/>
        <v>0</v>
      </c>
      <c r="R139" s="8">
        <f t="shared" si="59"/>
        <v>0</v>
      </c>
    </row>
    <row r="140" spans="4:20" ht="18" hidden="1" customHeight="1" x14ac:dyDescent="0.2">
      <c r="E140" s="10" t="s">
        <v>16</v>
      </c>
      <c r="I140" s="8">
        <f t="shared" si="59"/>
        <v>0</v>
      </c>
      <c r="J140" s="8">
        <f t="shared" si="59"/>
        <v>0</v>
      </c>
      <c r="K140" s="8">
        <f t="shared" si="59"/>
        <v>0</v>
      </c>
      <c r="L140" s="8">
        <f t="shared" si="59"/>
        <v>0</v>
      </c>
      <c r="M140" s="8">
        <f t="shared" si="59"/>
        <v>0</v>
      </c>
      <c r="N140" s="8">
        <f t="shared" si="59"/>
        <v>0</v>
      </c>
      <c r="O140" s="8">
        <f t="shared" si="59"/>
        <v>0</v>
      </c>
      <c r="P140" s="8">
        <f t="shared" si="59"/>
        <v>0</v>
      </c>
      <c r="Q140" s="8">
        <f t="shared" si="59"/>
        <v>0</v>
      </c>
      <c r="R140" s="8">
        <f t="shared" si="59"/>
        <v>0</v>
      </c>
    </row>
    <row r="141" spans="4:20" ht="18" hidden="1" customHeight="1" x14ac:dyDescent="0.2">
      <c r="E141" s="10" t="s">
        <v>17</v>
      </c>
      <c r="I141" s="8">
        <f t="shared" si="59"/>
        <v>0</v>
      </c>
      <c r="J141" s="8">
        <f t="shared" si="59"/>
        <v>0</v>
      </c>
      <c r="K141" s="8">
        <f t="shared" si="59"/>
        <v>0</v>
      </c>
      <c r="L141" s="8">
        <f t="shared" si="59"/>
        <v>0</v>
      </c>
      <c r="M141" s="8">
        <f t="shared" si="59"/>
        <v>0</v>
      </c>
      <c r="N141" s="8">
        <f t="shared" si="59"/>
        <v>0</v>
      </c>
      <c r="O141" s="8">
        <f t="shared" si="59"/>
        <v>0</v>
      </c>
      <c r="P141" s="8">
        <f t="shared" si="59"/>
        <v>0</v>
      </c>
      <c r="Q141" s="8">
        <f t="shared" si="59"/>
        <v>0</v>
      </c>
      <c r="R141" s="8">
        <f t="shared" si="59"/>
        <v>0</v>
      </c>
    </row>
    <row r="142" spans="4:20" ht="18" hidden="1" customHeight="1" x14ac:dyDescent="0.2">
      <c r="E142" s="10" t="s">
        <v>18</v>
      </c>
      <c r="I142" s="8">
        <f t="shared" si="59"/>
        <v>0</v>
      </c>
      <c r="J142" s="8">
        <f t="shared" si="59"/>
        <v>0</v>
      </c>
      <c r="K142" s="8">
        <f t="shared" si="59"/>
        <v>0</v>
      </c>
      <c r="L142" s="8">
        <f t="shared" si="59"/>
        <v>0</v>
      </c>
      <c r="M142" s="8">
        <f t="shared" si="59"/>
        <v>0</v>
      </c>
      <c r="N142" s="8">
        <f t="shared" si="59"/>
        <v>0</v>
      </c>
      <c r="O142" s="8">
        <f t="shared" si="59"/>
        <v>0</v>
      </c>
      <c r="P142" s="8">
        <f t="shared" si="59"/>
        <v>0</v>
      </c>
      <c r="Q142" s="8">
        <f t="shared" si="59"/>
        <v>0</v>
      </c>
      <c r="R142" s="8">
        <f t="shared" si="59"/>
        <v>0</v>
      </c>
    </row>
    <row r="143" spans="4:20" ht="18" hidden="1" customHeight="1" x14ac:dyDescent="0.2">
      <c r="E143" s="10" t="s">
        <v>30</v>
      </c>
      <c r="I143" s="8">
        <f t="shared" si="59"/>
        <v>0</v>
      </c>
      <c r="J143" s="8">
        <f t="shared" si="59"/>
        <v>0</v>
      </c>
      <c r="K143" s="8">
        <f t="shared" si="59"/>
        <v>0</v>
      </c>
      <c r="L143" s="8">
        <f t="shared" si="59"/>
        <v>0</v>
      </c>
      <c r="M143" s="8">
        <f t="shared" si="59"/>
        <v>0</v>
      </c>
      <c r="N143" s="8">
        <f t="shared" si="59"/>
        <v>0</v>
      </c>
      <c r="O143" s="8">
        <f t="shared" si="59"/>
        <v>0</v>
      </c>
      <c r="P143" s="8">
        <f t="shared" si="59"/>
        <v>0</v>
      </c>
      <c r="Q143" s="8">
        <f t="shared" si="59"/>
        <v>0</v>
      </c>
      <c r="R143" s="8">
        <f t="shared" si="59"/>
        <v>0</v>
      </c>
    </row>
    <row r="144" spans="4:20" ht="18" hidden="1" customHeight="1" x14ac:dyDescent="0.2">
      <c r="E144" s="10" t="s">
        <v>19</v>
      </c>
      <c r="I144" s="8">
        <f t="shared" si="59"/>
        <v>0</v>
      </c>
      <c r="J144" s="8">
        <f t="shared" si="59"/>
        <v>0</v>
      </c>
      <c r="K144" s="8">
        <f t="shared" si="59"/>
        <v>0</v>
      </c>
      <c r="L144" s="8">
        <f t="shared" si="59"/>
        <v>0</v>
      </c>
      <c r="M144" s="8">
        <f t="shared" si="59"/>
        <v>0</v>
      </c>
      <c r="N144" s="8">
        <f t="shared" si="59"/>
        <v>0</v>
      </c>
      <c r="O144" s="8">
        <f t="shared" si="59"/>
        <v>0</v>
      </c>
      <c r="P144" s="8">
        <f t="shared" si="59"/>
        <v>0</v>
      </c>
      <c r="Q144" s="8">
        <f t="shared" si="59"/>
        <v>0</v>
      </c>
      <c r="R144" s="8">
        <f t="shared" si="59"/>
        <v>0</v>
      </c>
    </row>
    <row r="145" spans="4:20" ht="18" hidden="1" customHeight="1" x14ac:dyDescent="0.2">
      <c r="E145" s="10" t="s">
        <v>20</v>
      </c>
      <c r="I145" s="8">
        <f t="shared" si="59"/>
        <v>0</v>
      </c>
      <c r="J145" s="8">
        <f t="shared" si="59"/>
        <v>0</v>
      </c>
      <c r="K145" s="8">
        <f t="shared" si="59"/>
        <v>0</v>
      </c>
      <c r="L145" s="8">
        <f t="shared" si="59"/>
        <v>0</v>
      </c>
      <c r="M145" s="8">
        <f t="shared" si="59"/>
        <v>0</v>
      </c>
      <c r="N145" s="8">
        <f t="shared" si="59"/>
        <v>0</v>
      </c>
      <c r="O145" s="8">
        <f t="shared" si="59"/>
        <v>0</v>
      </c>
      <c r="P145" s="8">
        <f t="shared" si="59"/>
        <v>0</v>
      </c>
      <c r="Q145" s="8">
        <f t="shared" si="59"/>
        <v>0</v>
      </c>
      <c r="R145" s="8">
        <f t="shared" si="59"/>
        <v>0</v>
      </c>
    </row>
    <row r="146" spans="4:20" ht="18" hidden="1" customHeight="1" x14ac:dyDescent="0.2">
      <c r="E146" s="10" t="s">
        <v>21</v>
      </c>
      <c r="I146" s="8">
        <f t="shared" si="59"/>
        <v>0</v>
      </c>
      <c r="J146" s="8">
        <f t="shared" si="59"/>
        <v>0</v>
      </c>
      <c r="K146" s="8">
        <f t="shared" si="59"/>
        <v>0</v>
      </c>
      <c r="L146" s="8">
        <f t="shared" si="59"/>
        <v>0</v>
      </c>
      <c r="M146" s="8">
        <f t="shared" si="59"/>
        <v>0</v>
      </c>
      <c r="N146" s="8">
        <f t="shared" si="59"/>
        <v>0</v>
      </c>
      <c r="O146" s="8">
        <f t="shared" si="59"/>
        <v>0</v>
      </c>
      <c r="P146" s="8">
        <f t="shared" si="59"/>
        <v>0</v>
      </c>
      <c r="Q146" s="8">
        <f t="shared" si="59"/>
        <v>0</v>
      </c>
      <c r="R146" s="8">
        <f t="shared" si="59"/>
        <v>0</v>
      </c>
    </row>
    <row r="147" spans="4:20" ht="18" hidden="1" customHeight="1" x14ac:dyDescent="0.2">
      <c r="E147" s="10" t="s">
        <v>22</v>
      </c>
      <c r="I147" s="8">
        <f t="shared" ref="I147:R152" si="60">SUMIFS(I$82:I$86,$B$82:$B$86,$E147)</f>
        <v>0</v>
      </c>
      <c r="J147" s="8">
        <f t="shared" si="60"/>
        <v>0</v>
      </c>
      <c r="K147" s="8">
        <f t="shared" si="60"/>
        <v>0</v>
      </c>
      <c r="L147" s="8">
        <f t="shared" si="60"/>
        <v>0</v>
      </c>
      <c r="M147" s="8">
        <f t="shared" si="60"/>
        <v>0</v>
      </c>
      <c r="N147" s="8">
        <f t="shared" si="60"/>
        <v>0</v>
      </c>
      <c r="O147" s="8">
        <f t="shared" si="60"/>
        <v>0</v>
      </c>
      <c r="P147" s="8">
        <f t="shared" si="60"/>
        <v>0</v>
      </c>
      <c r="Q147" s="8">
        <f t="shared" si="60"/>
        <v>0</v>
      </c>
      <c r="R147" s="8">
        <f t="shared" si="60"/>
        <v>0</v>
      </c>
    </row>
    <row r="148" spans="4:20" ht="18" hidden="1" customHeight="1" x14ac:dyDescent="0.2">
      <c r="E148" s="10" t="s">
        <v>23</v>
      </c>
      <c r="I148" s="8">
        <f t="shared" si="60"/>
        <v>0</v>
      </c>
      <c r="J148" s="8">
        <f t="shared" si="60"/>
        <v>0</v>
      </c>
      <c r="K148" s="8">
        <f t="shared" si="60"/>
        <v>0</v>
      </c>
      <c r="L148" s="8">
        <f t="shared" si="60"/>
        <v>0</v>
      </c>
      <c r="M148" s="8">
        <f t="shared" si="60"/>
        <v>0</v>
      </c>
      <c r="N148" s="8">
        <f t="shared" si="60"/>
        <v>0</v>
      </c>
      <c r="O148" s="8">
        <f t="shared" si="60"/>
        <v>0</v>
      </c>
      <c r="P148" s="8">
        <f t="shared" si="60"/>
        <v>0</v>
      </c>
      <c r="Q148" s="8">
        <f t="shared" si="60"/>
        <v>0</v>
      </c>
      <c r="R148" s="8">
        <f t="shared" si="60"/>
        <v>0</v>
      </c>
    </row>
    <row r="149" spans="4:20" ht="18" hidden="1" customHeight="1" x14ac:dyDescent="0.2">
      <c r="E149" s="10" t="s">
        <v>24</v>
      </c>
      <c r="I149" s="8">
        <f t="shared" si="60"/>
        <v>0</v>
      </c>
      <c r="J149" s="8">
        <f t="shared" si="60"/>
        <v>0</v>
      </c>
      <c r="K149" s="8">
        <f t="shared" si="60"/>
        <v>0</v>
      </c>
      <c r="L149" s="8">
        <f t="shared" si="60"/>
        <v>0</v>
      </c>
      <c r="M149" s="8">
        <f t="shared" si="60"/>
        <v>0</v>
      </c>
      <c r="N149" s="8">
        <f t="shared" si="60"/>
        <v>0</v>
      </c>
      <c r="O149" s="8">
        <f t="shared" si="60"/>
        <v>0</v>
      </c>
      <c r="P149" s="8">
        <f t="shared" si="60"/>
        <v>0</v>
      </c>
      <c r="Q149" s="8">
        <f t="shared" si="60"/>
        <v>0</v>
      </c>
      <c r="R149" s="8">
        <f t="shared" si="60"/>
        <v>0</v>
      </c>
    </row>
    <row r="150" spans="4:20" ht="18" hidden="1" customHeight="1" x14ac:dyDescent="0.2">
      <c r="E150" s="10" t="s">
        <v>25</v>
      </c>
      <c r="I150" s="8">
        <f t="shared" si="60"/>
        <v>0</v>
      </c>
      <c r="J150" s="8">
        <f t="shared" si="60"/>
        <v>0</v>
      </c>
      <c r="K150" s="8">
        <f t="shared" si="60"/>
        <v>0</v>
      </c>
      <c r="L150" s="8">
        <f t="shared" si="60"/>
        <v>0</v>
      </c>
      <c r="M150" s="8">
        <f t="shared" si="60"/>
        <v>0</v>
      </c>
      <c r="N150" s="8">
        <f t="shared" si="60"/>
        <v>0</v>
      </c>
      <c r="O150" s="8">
        <f t="shared" si="60"/>
        <v>0</v>
      </c>
      <c r="P150" s="8">
        <f t="shared" si="60"/>
        <v>0</v>
      </c>
      <c r="Q150" s="8">
        <f t="shared" si="60"/>
        <v>0</v>
      </c>
      <c r="R150" s="8">
        <f t="shared" si="60"/>
        <v>0</v>
      </c>
    </row>
    <row r="151" spans="4:20" ht="18" hidden="1" customHeight="1" x14ac:dyDescent="0.2">
      <c r="E151" s="10" t="s">
        <v>26</v>
      </c>
      <c r="I151" s="8">
        <f t="shared" si="60"/>
        <v>0</v>
      </c>
      <c r="J151" s="8">
        <f t="shared" si="60"/>
        <v>0</v>
      </c>
      <c r="K151" s="8">
        <f t="shared" si="60"/>
        <v>0</v>
      </c>
      <c r="L151" s="8">
        <f t="shared" si="60"/>
        <v>0</v>
      </c>
      <c r="M151" s="8">
        <f t="shared" si="60"/>
        <v>0</v>
      </c>
      <c r="N151" s="8">
        <f t="shared" si="60"/>
        <v>0</v>
      </c>
      <c r="O151" s="8">
        <f t="shared" si="60"/>
        <v>0</v>
      </c>
      <c r="P151" s="8">
        <f t="shared" si="60"/>
        <v>0</v>
      </c>
      <c r="Q151" s="8">
        <f t="shared" si="60"/>
        <v>0</v>
      </c>
      <c r="R151" s="8">
        <f t="shared" si="60"/>
        <v>0</v>
      </c>
    </row>
    <row r="152" spans="4:20" ht="18" hidden="1" customHeight="1" x14ac:dyDescent="0.2">
      <c r="E152" s="10" t="s">
        <v>29</v>
      </c>
      <c r="I152" s="8">
        <f t="shared" si="60"/>
        <v>0</v>
      </c>
      <c r="J152" s="8">
        <f t="shared" si="60"/>
        <v>0</v>
      </c>
      <c r="K152" s="8">
        <f t="shared" si="60"/>
        <v>0</v>
      </c>
      <c r="L152" s="8">
        <f t="shared" si="60"/>
        <v>0</v>
      </c>
      <c r="M152" s="8">
        <f t="shared" si="60"/>
        <v>0</v>
      </c>
      <c r="N152" s="8">
        <f t="shared" si="60"/>
        <v>0</v>
      </c>
      <c r="O152" s="8">
        <f t="shared" si="60"/>
        <v>0</v>
      </c>
      <c r="P152" s="8">
        <f t="shared" si="60"/>
        <v>0</v>
      </c>
      <c r="Q152" s="8">
        <f t="shared" si="60"/>
        <v>0</v>
      </c>
      <c r="R152" s="8">
        <f t="shared" si="60"/>
        <v>0</v>
      </c>
    </row>
    <row r="153" spans="4:20" s="16" customFormat="1" ht="18" hidden="1" customHeight="1" x14ac:dyDescent="0.25">
      <c r="D153" s="36"/>
      <c r="E153" s="39" t="s">
        <v>7</v>
      </c>
      <c r="H153" s="37"/>
      <c r="I153" s="6">
        <f>SUM(I154:I169)</f>
        <v>0</v>
      </c>
      <c r="J153" s="6">
        <f t="shared" ref="J153:R153" si="61">SUM(J154:J169)</f>
        <v>0</v>
      </c>
      <c r="K153" s="6">
        <f t="shared" si="61"/>
        <v>0</v>
      </c>
      <c r="L153" s="6">
        <f t="shared" si="61"/>
        <v>0</v>
      </c>
      <c r="M153" s="6">
        <f t="shared" si="61"/>
        <v>0</v>
      </c>
      <c r="N153" s="6">
        <f t="shared" si="61"/>
        <v>0</v>
      </c>
      <c r="O153" s="6">
        <f t="shared" si="61"/>
        <v>0</v>
      </c>
      <c r="P153" s="6">
        <f t="shared" si="61"/>
        <v>0</v>
      </c>
      <c r="Q153" s="6">
        <f t="shared" si="61"/>
        <v>0</v>
      </c>
      <c r="R153" s="6">
        <f t="shared" si="61"/>
        <v>0</v>
      </c>
      <c r="T153" s="17"/>
    </row>
    <row r="154" spans="4:20" ht="18" hidden="1" customHeight="1" x14ac:dyDescent="0.2">
      <c r="E154" s="4" t="s">
        <v>27</v>
      </c>
      <c r="I154" s="8">
        <f>I103+I120+I137</f>
        <v>0</v>
      </c>
      <c r="J154" s="8">
        <f t="shared" ref="J154:R154" si="62">J103+J120+J137</f>
        <v>0</v>
      </c>
      <c r="K154" s="8">
        <f t="shared" si="62"/>
        <v>0</v>
      </c>
      <c r="L154" s="8">
        <f t="shared" si="62"/>
        <v>0</v>
      </c>
      <c r="M154" s="8">
        <f t="shared" si="62"/>
        <v>0</v>
      </c>
      <c r="N154" s="8">
        <f t="shared" si="62"/>
        <v>0</v>
      </c>
      <c r="O154" s="8">
        <f t="shared" si="62"/>
        <v>0</v>
      </c>
      <c r="P154" s="8">
        <f t="shared" si="62"/>
        <v>0</v>
      </c>
      <c r="Q154" s="8">
        <f t="shared" si="62"/>
        <v>0</v>
      </c>
      <c r="R154" s="8">
        <f t="shared" si="62"/>
        <v>0</v>
      </c>
    </row>
    <row r="155" spans="4:20" ht="18" hidden="1" customHeight="1" x14ac:dyDescent="0.2">
      <c r="E155" s="10" t="s">
        <v>28</v>
      </c>
      <c r="I155" s="8">
        <f t="shared" ref="I155:R169" si="63">I104+I121+I138</f>
        <v>0</v>
      </c>
      <c r="J155" s="8">
        <f t="shared" si="63"/>
        <v>0</v>
      </c>
      <c r="K155" s="8">
        <f t="shared" si="63"/>
        <v>0</v>
      </c>
      <c r="L155" s="8">
        <f t="shared" si="63"/>
        <v>0</v>
      </c>
      <c r="M155" s="8">
        <f t="shared" si="63"/>
        <v>0</v>
      </c>
      <c r="N155" s="8">
        <f t="shared" si="63"/>
        <v>0</v>
      </c>
      <c r="O155" s="8">
        <f t="shared" si="63"/>
        <v>0</v>
      </c>
      <c r="P155" s="8">
        <f t="shared" si="63"/>
        <v>0</v>
      </c>
      <c r="Q155" s="8">
        <f t="shared" si="63"/>
        <v>0</v>
      </c>
      <c r="R155" s="8">
        <f t="shared" si="63"/>
        <v>0</v>
      </c>
    </row>
    <row r="156" spans="4:20" ht="18" hidden="1" customHeight="1" x14ac:dyDescent="0.2">
      <c r="E156" s="10" t="s">
        <v>15</v>
      </c>
      <c r="I156" s="8">
        <f t="shared" si="63"/>
        <v>0</v>
      </c>
      <c r="J156" s="8">
        <f t="shared" si="63"/>
        <v>0</v>
      </c>
      <c r="K156" s="8">
        <f t="shared" si="63"/>
        <v>0</v>
      </c>
      <c r="L156" s="8">
        <f t="shared" si="63"/>
        <v>0</v>
      </c>
      <c r="M156" s="8">
        <f t="shared" si="63"/>
        <v>0</v>
      </c>
      <c r="N156" s="8">
        <f t="shared" si="63"/>
        <v>0</v>
      </c>
      <c r="O156" s="8">
        <f t="shared" si="63"/>
        <v>0</v>
      </c>
      <c r="P156" s="8">
        <f t="shared" si="63"/>
        <v>0</v>
      </c>
      <c r="Q156" s="8">
        <f t="shared" si="63"/>
        <v>0</v>
      </c>
      <c r="R156" s="8">
        <f t="shared" si="63"/>
        <v>0</v>
      </c>
    </row>
    <row r="157" spans="4:20" ht="18" hidden="1" customHeight="1" x14ac:dyDescent="0.2">
      <c r="E157" s="10" t="s">
        <v>16</v>
      </c>
      <c r="I157" s="8">
        <f t="shared" si="63"/>
        <v>0</v>
      </c>
      <c r="J157" s="8">
        <f t="shared" si="63"/>
        <v>0</v>
      </c>
      <c r="K157" s="8">
        <f t="shared" si="63"/>
        <v>0</v>
      </c>
      <c r="L157" s="8">
        <f t="shared" si="63"/>
        <v>0</v>
      </c>
      <c r="M157" s="8">
        <f t="shared" si="63"/>
        <v>0</v>
      </c>
      <c r="N157" s="8">
        <f t="shared" si="63"/>
        <v>0</v>
      </c>
      <c r="O157" s="8">
        <f t="shared" si="63"/>
        <v>0</v>
      </c>
      <c r="P157" s="8">
        <f t="shared" si="63"/>
        <v>0</v>
      </c>
      <c r="Q157" s="8">
        <f t="shared" si="63"/>
        <v>0</v>
      </c>
      <c r="R157" s="8">
        <f t="shared" si="63"/>
        <v>0</v>
      </c>
    </row>
    <row r="158" spans="4:20" ht="18" hidden="1" customHeight="1" x14ac:dyDescent="0.2">
      <c r="E158" s="10" t="s">
        <v>17</v>
      </c>
      <c r="I158" s="8">
        <f t="shared" si="63"/>
        <v>0</v>
      </c>
      <c r="J158" s="8">
        <f t="shared" si="63"/>
        <v>0</v>
      </c>
      <c r="K158" s="8">
        <f t="shared" si="63"/>
        <v>0</v>
      </c>
      <c r="L158" s="8">
        <f t="shared" si="63"/>
        <v>0</v>
      </c>
      <c r="M158" s="8">
        <f t="shared" si="63"/>
        <v>0</v>
      </c>
      <c r="N158" s="8">
        <f t="shared" si="63"/>
        <v>0</v>
      </c>
      <c r="O158" s="8">
        <f t="shared" si="63"/>
        <v>0</v>
      </c>
      <c r="P158" s="8">
        <f t="shared" si="63"/>
        <v>0</v>
      </c>
      <c r="Q158" s="8">
        <f t="shared" si="63"/>
        <v>0</v>
      </c>
      <c r="R158" s="8">
        <f t="shared" si="63"/>
        <v>0</v>
      </c>
    </row>
    <row r="159" spans="4:20" ht="18" hidden="1" customHeight="1" x14ac:dyDescent="0.2">
      <c r="E159" s="10" t="s">
        <v>18</v>
      </c>
      <c r="I159" s="8">
        <f t="shared" si="63"/>
        <v>0</v>
      </c>
      <c r="J159" s="8">
        <f t="shared" si="63"/>
        <v>0</v>
      </c>
      <c r="K159" s="8">
        <f t="shared" si="63"/>
        <v>0</v>
      </c>
      <c r="L159" s="8">
        <f t="shared" si="63"/>
        <v>0</v>
      </c>
      <c r="M159" s="8">
        <f t="shared" si="63"/>
        <v>0</v>
      </c>
      <c r="N159" s="8">
        <f t="shared" si="63"/>
        <v>0</v>
      </c>
      <c r="O159" s="8">
        <f t="shared" si="63"/>
        <v>0</v>
      </c>
      <c r="P159" s="8">
        <f t="shared" si="63"/>
        <v>0</v>
      </c>
      <c r="Q159" s="8">
        <f t="shared" si="63"/>
        <v>0</v>
      </c>
      <c r="R159" s="8">
        <f t="shared" si="63"/>
        <v>0</v>
      </c>
    </row>
    <row r="160" spans="4:20" ht="18" hidden="1" customHeight="1" x14ac:dyDescent="0.2">
      <c r="E160" s="10" t="s">
        <v>30</v>
      </c>
      <c r="I160" s="8">
        <f t="shared" si="63"/>
        <v>0</v>
      </c>
      <c r="J160" s="8">
        <f t="shared" si="63"/>
        <v>0</v>
      </c>
      <c r="K160" s="8">
        <f t="shared" si="63"/>
        <v>0</v>
      </c>
      <c r="L160" s="8">
        <f t="shared" si="63"/>
        <v>0</v>
      </c>
      <c r="M160" s="8">
        <f t="shared" si="63"/>
        <v>0</v>
      </c>
      <c r="N160" s="8">
        <f t="shared" si="63"/>
        <v>0</v>
      </c>
      <c r="O160" s="8">
        <f t="shared" si="63"/>
        <v>0</v>
      </c>
      <c r="P160" s="8">
        <f t="shared" si="63"/>
        <v>0</v>
      </c>
      <c r="Q160" s="8">
        <f t="shared" si="63"/>
        <v>0</v>
      </c>
      <c r="R160" s="8">
        <f t="shared" si="63"/>
        <v>0</v>
      </c>
    </row>
    <row r="161" spans="4:20" ht="18" hidden="1" customHeight="1" x14ac:dyDescent="0.2">
      <c r="E161" s="10" t="s">
        <v>19</v>
      </c>
      <c r="I161" s="8">
        <f t="shared" si="63"/>
        <v>0</v>
      </c>
      <c r="J161" s="8">
        <f t="shared" si="63"/>
        <v>0</v>
      </c>
      <c r="K161" s="8">
        <f t="shared" si="63"/>
        <v>0</v>
      </c>
      <c r="L161" s="8">
        <f t="shared" si="63"/>
        <v>0</v>
      </c>
      <c r="M161" s="8">
        <f t="shared" si="63"/>
        <v>0</v>
      </c>
      <c r="N161" s="8">
        <f t="shared" si="63"/>
        <v>0</v>
      </c>
      <c r="O161" s="8">
        <f t="shared" si="63"/>
        <v>0</v>
      </c>
      <c r="P161" s="8">
        <f t="shared" si="63"/>
        <v>0</v>
      </c>
      <c r="Q161" s="8">
        <f t="shared" si="63"/>
        <v>0</v>
      </c>
      <c r="R161" s="8">
        <f t="shared" si="63"/>
        <v>0</v>
      </c>
    </row>
    <row r="162" spans="4:20" ht="18" hidden="1" customHeight="1" x14ac:dyDescent="0.2">
      <c r="E162" s="10" t="s">
        <v>20</v>
      </c>
      <c r="I162" s="8">
        <f t="shared" si="63"/>
        <v>0</v>
      </c>
      <c r="J162" s="8">
        <f t="shared" si="63"/>
        <v>0</v>
      </c>
      <c r="K162" s="8">
        <f t="shared" si="63"/>
        <v>0</v>
      </c>
      <c r="L162" s="8">
        <f t="shared" si="63"/>
        <v>0</v>
      </c>
      <c r="M162" s="8">
        <f t="shared" si="63"/>
        <v>0</v>
      </c>
      <c r="N162" s="8">
        <f t="shared" si="63"/>
        <v>0</v>
      </c>
      <c r="O162" s="8">
        <f t="shared" si="63"/>
        <v>0</v>
      </c>
      <c r="P162" s="8">
        <f t="shared" si="63"/>
        <v>0</v>
      </c>
      <c r="Q162" s="8">
        <f t="shared" si="63"/>
        <v>0</v>
      </c>
      <c r="R162" s="8">
        <f t="shared" si="63"/>
        <v>0</v>
      </c>
    </row>
    <row r="163" spans="4:20" ht="18" hidden="1" customHeight="1" x14ac:dyDescent="0.2">
      <c r="E163" s="10" t="s">
        <v>21</v>
      </c>
      <c r="I163" s="8">
        <f t="shared" si="63"/>
        <v>0</v>
      </c>
      <c r="J163" s="8">
        <f t="shared" si="63"/>
        <v>0</v>
      </c>
      <c r="K163" s="8">
        <f t="shared" si="63"/>
        <v>0</v>
      </c>
      <c r="L163" s="8">
        <f t="shared" si="63"/>
        <v>0</v>
      </c>
      <c r="M163" s="8">
        <f t="shared" si="63"/>
        <v>0</v>
      </c>
      <c r="N163" s="8">
        <f t="shared" si="63"/>
        <v>0</v>
      </c>
      <c r="O163" s="8">
        <f t="shared" si="63"/>
        <v>0</v>
      </c>
      <c r="P163" s="8">
        <f t="shared" si="63"/>
        <v>0</v>
      </c>
      <c r="Q163" s="8">
        <f t="shared" si="63"/>
        <v>0</v>
      </c>
      <c r="R163" s="8">
        <f t="shared" si="63"/>
        <v>0</v>
      </c>
    </row>
    <row r="164" spans="4:20" ht="18" hidden="1" customHeight="1" x14ac:dyDescent="0.2">
      <c r="E164" s="10" t="s">
        <v>22</v>
      </c>
      <c r="I164" s="8">
        <f t="shared" si="63"/>
        <v>0</v>
      </c>
      <c r="J164" s="8">
        <f t="shared" si="63"/>
        <v>0</v>
      </c>
      <c r="K164" s="8">
        <f t="shared" si="63"/>
        <v>0</v>
      </c>
      <c r="L164" s="8">
        <f t="shared" si="63"/>
        <v>0</v>
      </c>
      <c r="M164" s="8">
        <f t="shared" si="63"/>
        <v>0</v>
      </c>
      <c r="N164" s="8">
        <f t="shared" si="63"/>
        <v>0</v>
      </c>
      <c r="O164" s="8">
        <f t="shared" si="63"/>
        <v>0</v>
      </c>
      <c r="P164" s="8">
        <f t="shared" si="63"/>
        <v>0</v>
      </c>
      <c r="Q164" s="8">
        <f t="shared" si="63"/>
        <v>0</v>
      </c>
      <c r="R164" s="8">
        <f t="shared" si="63"/>
        <v>0</v>
      </c>
    </row>
    <row r="165" spans="4:20" ht="18" hidden="1" customHeight="1" x14ac:dyDescent="0.2">
      <c r="E165" s="10" t="s">
        <v>23</v>
      </c>
      <c r="I165" s="8">
        <f t="shared" si="63"/>
        <v>0</v>
      </c>
      <c r="J165" s="8">
        <f t="shared" si="63"/>
        <v>0</v>
      </c>
      <c r="K165" s="8">
        <f t="shared" si="63"/>
        <v>0</v>
      </c>
      <c r="L165" s="8">
        <f t="shared" si="63"/>
        <v>0</v>
      </c>
      <c r="M165" s="8">
        <f t="shared" si="63"/>
        <v>0</v>
      </c>
      <c r="N165" s="8">
        <f t="shared" si="63"/>
        <v>0</v>
      </c>
      <c r="O165" s="8">
        <f t="shared" si="63"/>
        <v>0</v>
      </c>
      <c r="P165" s="8">
        <f t="shared" si="63"/>
        <v>0</v>
      </c>
      <c r="Q165" s="8">
        <f t="shared" si="63"/>
        <v>0</v>
      </c>
      <c r="R165" s="8">
        <f t="shared" si="63"/>
        <v>0</v>
      </c>
    </row>
    <row r="166" spans="4:20" ht="18" hidden="1" customHeight="1" x14ac:dyDescent="0.2">
      <c r="E166" s="10" t="s">
        <v>24</v>
      </c>
      <c r="I166" s="8">
        <f t="shared" si="63"/>
        <v>0</v>
      </c>
      <c r="J166" s="8">
        <f t="shared" si="63"/>
        <v>0</v>
      </c>
      <c r="K166" s="8">
        <f t="shared" si="63"/>
        <v>0</v>
      </c>
      <c r="L166" s="8">
        <f t="shared" si="63"/>
        <v>0</v>
      </c>
      <c r="M166" s="8">
        <f t="shared" si="63"/>
        <v>0</v>
      </c>
      <c r="N166" s="8">
        <f t="shared" si="63"/>
        <v>0</v>
      </c>
      <c r="O166" s="8">
        <f t="shared" si="63"/>
        <v>0</v>
      </c>
      <c r="P166" s="8">
        <f t="shared" si="63"/>
        <v>0</v>
      </c>
      <c r="Q166" s="8">
        <f t="shared" si="63"/>
        <v>0</v>
      </c>
      <c r="R166" s="8">
        <f t="shared" si="63"/>
        <v>0</v>
      </c>
    </row>
    <row r="167" spans="4:20" s="35" customFormat="1" ht="18" hidden="1" customHeight="1" x14ac:dyDescent="0.2">
      <c r="D167" s="40"/>
      <c r="E167" s="35" t="s">
        <v>25</v>
      </c>
      <c r="I167" s="9">
        <f t="shared" si="63"/>
        <v>0</v>
      </c>
      <c r="J167" s="9">
        <f t="shared" si="63"/>
        <v>0</v>
      </c>
      <c r="K167" s="9">
        <f t="shared" si="63"/>
        <v>0</v>
      </c>
      <c r="L167" s="9">
        <f t="shared" si="63"/>
        <v>0</v>
      </c>
      <c r="M167" s="9">
        <f t="shared" si="63"/>
        <v>0</v>
      </c>
      <c r="N167" s="9">
        <f t="shared" si="63"/>
        <v>0</v>
      </c>
      <c r="O167" s="9">
        <f t="shared" si="63"/>
        <v>0</v>
      </c>
      <c r="P167" s="9">
        <f t="shared" si="63"/>
        <v>0</v>
      </c>
      <c r="Q167" s="9">
        <f t="shared" si="63"/>
        <v>0</v>
      </c>
      <c r="R167" s="9">
        <f t="shared" si="63"/>
        <v>0</v>
      </c>
      <c r="T167" s="9"/>
    </row>
    <row r="168" spans="4:20" ht="18" hidden="1" customHeight="1" x14ac:dyDescent="0.2">
      <c r="E168" s="10" t="s">
        <v>26</v>
      </c>
      <c r="I168" s="8">
        <f t="shared" si="63"/>
        <v>0</v>
      </c>
      <c r="J168" s="8">
        <f t="shared" si="63"/>
        <v>0</v>
      </c>
      <c r="K168" s="8">
        <f t="shared" si="63"/>
        <v>0</v>
      </c>
      <c r="L168" s="8">
        <f t="shared" si="63"/>
        <v>0</v>
      </c>
      <c r="M168" s="8">
        <f t="shared" si="63"/>
        <v>0</v>
      </c>
      <c r="N168" s="8">
        <f t="shared" si="63"/>
        <v>0</v>
      </c>
      <c r="O168" s="8">
        <f t="shared" si="63"/>
        <v>0</v>
      </c>
      <c r="P168" s="8">
        <f t="shared" si="63"/>
        <v>0</v>
      </c>
      <c r="Q168" s="8">
        <f t="shared" si="63"/>
        <v>0</v>
      </c>
      <c r="R168" s="8">
        <f t="shared" si="63"/>
        <v>0</v>
      </c>
    </row>
    <row r="169" spans="4:20" ht="18" hidden="1" customHeight="1" x14ac:dyDescent="0.2">
      <c r="E169" s="10" t="s">
        <v>29</v>
      </c>
      <c r="I169" s="8">
        <f t="shared" si="63"/>
        <v>0</v>
      </c>
      <c r="J169" s="8">
        <f t="shared" si="63"/>
        <v>0</v>
      </c>
      <c r="K169" s="8">
        <f t="shared" si="63"/>
        <v>0</v>
      </c>
      <c r="L169" s="8">
        <f t="shared" si="63"/>
        <v>0</v>
      </c>
      <c r="M169" s="8">
        <f t="shared" si="63"/>
        <v>0</v>
      </c>
      <c r="N169" s="8">
        <f t="shared" si="63"/>
        <v>0</v>
      </c>
      <c r="O169" s="8">
        <f t="shared" si="63"/>
        <v>0</v>
      </c>
      <c r="P169" s="8">
        <f t="shared" si="63"/>
        <v>0</v>
      </c>
      <c r="Q169" s="8">
        <f t="shared" si="63"/>
        <v>0</v>
      </c>
      <c r="R169" s="8">
        <f t="shared" si="63"/>
        <v>0</v>
      </c>
    </row>
    <row r="170" spans="4:20" ht="18" hidden="1" customHeight="1" x14ac:dyDescent="0.2"/>
    <row r="171" spans="4:20" ht="18" hidden="1" customHeight="1" x14ac:dyDescent="0.2">
      <c r="E171" s="4" t="s">
        <v>111</v>
      </c>
      <c r="M171" s="24"/>
    </row>
    <row r="172" spans="4:20" ht="18" hidden="1" customHeight="1" x14ac:dyDescent="0.2">
      <c r="E172" s="10" t="s">
        <v>72</v>
      </c>
      <c r="I172" s="10">
        <f t="shared" ref="I172:L187" si="64">SUMIFS(I$16:I$49,$A$16:$A$49,$E172)</f>
        <v>6883.5000000000009</v>
      </c>
      <c r="J172" s="10">
        <f t="shared" si="64"/>
        <v>9318.5</v>
      </c>
      <c r="K172" s="10">
        <f t="shared" si="64"/>
        <v>6883.5000000000009</v>
      </c>
      <c r="L172" s="10">
        <f t="shared" si="64"/>
        <v>9538.5</v>
      </c>
      <c r="M172" s="24">
        <f>SUM(I172:L172)</f>
        <v>32624</v>
      </c>
      <c r="N172" s="24">
        <v>162912</v>
      </c>
      <c r="O172" s="24">
        <f>M172-N172</f>
        <v>-130288</v>
      </c>
    </row>
    <row r="173" spans="4:20" ht="18" hidden="1" customHeight="1" x14ac:dyDescent="0.2">
      <c r="E173" s="10" t="s">
        <v>76</v>
      </c>
      <c r="I173" s="10">
        <f t="shared" si="64"/>
        <v>0</v>
      </c>
      <c r="J173" s="10">
        <f t="shared" si="64"/>
        <v>0</v>
      </c>
      <c r="K173" s="10">
        <f t="shared" si="64"/>
        <v>0</v>
      </c>
      <c r="L173" s="10">
        <f t="shared" si="64"/>
        <v>0</v>
      </c>
      <c r="M173" s="24">
        <f t="shared" ref="M173:M204" si="65">SUM(I173:L173)</f>
        <v>0</v>
      </c>
      <c r="N173" s="24">
        <v>34790</v>
      </c>
      <c r="O173" s="24">
        <f t="shared" ref="O173:O221" si="66">M173-N173</f>
        <v>-34790</v>
      </c>
    </row>
    <row r="174" spans="4:20" ht="18" hidden="1" customHeight="1" x14ac:dyDescent="0.2">
      <c r="E174" s="10" t="s">
        <v>74</v>
      </c>
      <c r="I174" s="10">
        <f t="shared" si="64"/>
        <v>0</v>
      </c>
      <c r="J174" s="10">
        <f t="shared" si="64"/>
        <v>0</v>
      </c>
      <c r="K174" s="10">
        <f t="shared" si="64"/>
        <v>0</v>
      </c>
      <c r="L174" s="10">
        <f t="shared" si="64"/>
        <v>0</v>
      </c>
      <c r="M174" s="41">
        <f t="shared" si="65"/>
        <v>0</v>
      </c>
      <c r="N174" s="24">
        <v>25379</v>
      </c>
      <c r="O174" s="24">
        <f t="shared" si="66"/>
        <v>-25379</v>
      </c>
    </row>
    <row r="175" spans="4:20" ht="18" hidden="1" customHeight="1" x14ac:dyDescent="0.2">
      <c r="E175" s="10" t="s">
        <v>78</v>
      </c>
      <c r="I175" s="10">
        <f t="shared" si="64"/>
        <v>0</v>
      </c>
      <c r="J175" s="10">
        <f t="shared" si="64"/>
        <v>0</v>
      </c>
      <c r="K175" s="10">
        <f t="shared" si="64"/>
        <v>0</v>
      </c>
      <c r="L175" s="10">
        <f t="shared" si="64"/>
        <v>0</v>
      </c>
      <c r="M175" s="24">
        <f t="shared" si="65"/>
        <v>0</v>
      </c>
      <c r="N175" s="24">
        <v>28266</v>
      </c>
      <c r="O175" s="24">
        <f t="shared" si="66"/>
        <v>-28266</v>
      </c>
    </row>
    <row r="176" spans="4:20" ht="18" hidden="1" customHeight="1" x14ac:dyDescent="0.2">
      <c r="E176" s="10" t="s">
        <v>80</v>
      </c>
      <c r="I176" s="10">
        <f t="shared" si="64"/>
        <v>0</v>
      </c>
      <c r="J176" s="10">
        <f t="shared" si="64"/>
        <v>0</v>
      </c>
      <c r="K176" s="10">
        <f t="shared" si="64"/>
        <v>0</v>
      </c>
      <c r="L176" s="10">
        <f t="shared" si="64"/>
        <v>0</v>
      </c>
      <c r="M176" s="24">
        <f t="shared" si="65"/>
        <v>0</v>
      </c>
      <c r="N176" s="24">
        <v>28560</v>
      </c>
      <c r="O176" s="24">
        <f t="shared" si="66"/>
        <v>-28560</v>
      </c>
    </row>
    <row r="177" spans="5:22" ht="18" hidden="1" customHeight="1" x14ac:dyDescent="0.2">
      <c r="E177" s="10" t="s">
        <v>83</v>
      </c>
      <c r="I177" s="10">
        <f t="shared" si="64"/>
        <v>0</v>
      </c>
      <c r="J177" s="10">
        <f t="shared" si="64"/>
        <v>0</v>
      </c>
      <c r="K177" s="10">
        <f t="shared" si="64"/>
        <v>0</v>
      </c>
      <c r="L177" s="10">
        <f t="shared" si="64"/>
        <v>0</v>
      </c>
      <c r="M177" s="24">
        <f t="shared" si="65"/>
        <v>0</v>
      </c>
      <c r="N177" s="24">
        <v>27486</v>
      </c>
      <c r="O177" s="24">
        <f t="shared" si="66"/>
        <v>-27486</v>
      </c>
    </row>
    <row r="178" spans="5:22" ht="18" hidden="1" customHeight="1" x14ac:dyDescent="0.2">
      <c r="E178" s="10" t="s">
        <v>85</v>
      </c>
      <c r="I178" s="10">
        <f t="shared" si="64"/>
        <v>0</v>
      </c>
      <c r="J178" s="10">
        <f t="shared" si="64"/>
        <v>0</v>
      </c>
      <c r="K178" s="10">
        <f t="shared" si="64"/>
        <v>0</v>
      </c>
      <c r="L178" s="10">
        <f t="shared" si="64"/>
        <v>0</v>
      </c>
      <c r="M178" s="24">
        <f t="shared" si="65"/>
        <v>0</v>
      </c>
      <c r="N178" s="24">
        <v>25872</v>
      </c>
      <c r="O178" s="24">
        <f t="shared" si="66"/>
        <v>-25872</v>
      </c>
    </row>
    <row r="179" spans="5:22" ht="18" hidden="1" customHeight="1" x14ac:dyDescent="0.2">
      <c r="E179" s="10" t="s">
        <v>87</v>
      </c>
      <c r="I179" s="10">
        <f t="shared" si="64"/>
        <v>0</v>
      </c>
      <c r="J179" s="10">
        <f t="shared" si="64"/>
        <v>0</v>
      </c>
      <c r="K179" s="10">
        <f t="shared" si="64"/>
        <v>0</v>
      </c>
      <c r="L179" s="10">
        <f t="shared" si="64"/>
        <v>0</v>
      </c>
      <c r="M179" s="24">
        <f t="shared" si="65"/>
        <v>0</v>
      </c>
      <c r="N179" s="24">
        <v>34743</v>
      </c>
      <c r="O179" s="24">
        <f t="shared" si="66"/>
        <v>-34743</v>
      </c>
    </row>
    <row r="180" spans="5:22" ht="18" hidden="1" customHeight="1" x14ac:dyDescent="0.2">
      <c r="E180" s="10" t="s">
        <v>89</v>
      </c>
      <c r="I180" s="10">
        <f t="shared" si="64"/>
        <v>0</v>
      </c>
      <c r="J180" s="10">
        <f t="shared" si="64"/>
        <v>0</v>
      </c>
      <c r="K180" s="10">
        <f t="shared" si="64"/>
        <v>0</v>
      </c>
      <c r="L180" s="10">
        <f t="shared" si="64"/>
        <v>0</v>
      </c>
      <c r="M180" s="24">
        <f t="shared" si="65"/>
        <v>0</v>
      </c>
      <c r="N180" s="24">
        <v>31214</v>
      </c>
      <c r="O180" s="24">
        <f t="shared" si="66"/>
        <v>-31214</v>
      </c>
    </row>
    <row r="181" spans="5:22" ht="18" hidden="1" customHeight="1" x14ac:dyDescent="0.2">
      <c r="E181" s="10" t="s">
        <v>91</v>
      </c>
      <c r="I181" s="10">
        <f t="shared" si="64"/>
        <v>0</v>
      </c>
      <c r="J181" s="10">
        <f t="shared" si="64"/>
        <v>0</v>
      </c>
      <c r="K181" s="10">
        <f t="shared" si="64"/>
        <v>0</v>
      </c>
      <c r="L181" s="10">
        <f t="shared" si="64"/>
        <v>0</v>
      </c>
      <c r="M181" s="24">
        <f t="shared" si="65"/>
        <v>0</v>
      </c>
      <c r="N181" s="24">
        <v>25295</v>
      </c>
      <c r="O181" s="24">
        <f t="shared" si="66"/>
        <v>-25295</v>
      </c>
    </row>
    <row r="182" spans="5:22" ht="18" hidden="1" customHeight="1" x14ac:dyDescent="0.2">
      <c r="E182" s="10" t="s">
        <v>93</v>
      </c>
      <c r="I182" s="10">
        <f t="shared" si="64"/>
        <v>0</v>
      </c>
      <c r="J182" s="10">
        <f t="shared" si="64"/>
        <v>0</v>
      </c>
      <c r="K182" s="10">
        <f t="shared" si="64"/>
        <v>0</v>
      </c>
      <c r="L182" s="10">
        <f t="shared" si="64"/>
        <v>0</v>
      </c>
      <c r="M182" s="41">
        <f t="shared" si="65"/>
        <v>0</v>
      </c>
      <c r="N182" s="24">
        <v>28523</v>
      </c>
      <c r="O182" s="24">
        <f t="shared" si="66"/>
        <v>-28523</v>
      </c>
    </row>
    <row r="183" spans="5:22" ht="18" hidden="1" customHeight="1" x14ac:dyDescent="0.2">
      <c r="E183" s="10" t="s">
        <v>95</v>
      </c>
      <c r="I183" s="10">
        <f t="shared" si="64"/>
        <v>0</v>
      </c>
      <c r="J183" s="10">
        <f t="shared" si="64"/>
        <v>0</v>
      </c>
      <c r="K183" s="10">
        <f t="shared" si="64"/>
        <v>0</v>
      </c>
      <c r="L183" s="10">
        <f t="shared" si="64"/>
        <v>0</v>
      </c>
      <c r="M183" s="24">
        <f t="shared" si="65"/>
        <v>0</v>
      </c>
      <c r="N183" s="24">
        <v>31405</v>
      </c>
      <c r="O183" s="24">
        <f t="shared" si="66"/>
        <v>-31405</v>
      </c>
    </row>
    <row r="184" spans="5:22" ht="18" hidden="1" customHeight="1" x14ac:dyDescent="0.2">
      <c r="E184" s="10" t="s">
        <v>97</v>
      </c>
      <c r="I184" s="10">
        <f t="shared" si="64"/>
        <v>0</v>
      </c>
      <c r="J184" s="10">
        <f t="shared" si="64"/>
        <v>0</v>
      </c>
      <c r="K184" s="10">
        <f t="shared" si="64"/>
        <v>0</v>
      </c>
      <c r="L184" s="10">
        <f t="shared" si="64"/>
        <v>0</v>
      </c>
      <c r="M184" s="24">
        <f t="shared" si="65"/>
        <v>0</v>
      </c>
      <c r="N184" s="24">
        <v>26623</v>
      </c>
      <c r="O184" s="24">
        <f t="shared" si="66"/>
        <v>-26623</v>
      </c>
    </row>
    <row r="185" spans="5:22" ht="18" hidden="1" customHeight="1" x14ac:dyDescent="0.2">
      <c r="E185" s="10" t="s">
        <v>99</v>
      </c>
      <c r="I185" s="10">
        <f t="shared" si="64"/>
        <v>0</v>
      </c>
      <c r="J185" s="10">
        <f t="shared" si="64"/>
        <v>0</v>
      </c>
      <c r="K185" s="10">
        <f t="shared" si="64"/>
        <v>0</v>
      </c>
      <c r="L185" s="10">
        <f t="shared" si="64"/>
        <v>0</v>
      </c>
      <c r="M185" s="24">
        <f t="shared" si="65"/>
        <v>0</v>
      </c>
      <c r="N185" s="24">
        <v>29841</v>
      </c>
      <c r="O185" s="24">
        <f t="shared" si="66"/>
        <v>-29841</v>
      </c>
      <c r="P185" s="41"/>
    </row>
    <row r="186" spans="5:22" ht="18" hidden="1" customHeight="1" x14ac:dyDescent="0.2">
      <c r="E186" s="10" t="s">
        <v>101</v>
      </c>
      <c r="I186" s="10">
        <f t="shared" si="64"/>
        <v>0</v>
      </c>
      <c r="J186" s="10">
        <f t="shared" si="64"/>
        <v>0</v>
      </c>
      <c r="K186" s="10">
        <f t="shared" si="64"/>
        <v>0</v>
      </c>
      <c r="L186" s="10">
        <f t="shared" si="64"/>
        <v>0</v>
      </c>
      <c r="M186" s="24">
        <f t="shared" si="65"/>
        <v>0</v>
      </c>
      <c r="N186" s="24">
        <v>33205</v>
      </c>
      <c r="O186" s="24">
        <f t="shared" si="66"/>
        <v>-33205</v>
      </c>
    </row>
    <row r="187" spans="5:22" ht="18" hidden="1" customHeight="1" x14ac:dyDescent="0.2">
      <c r="E187" s="10" t="s">
        <v>103</v>
      </c>
      <c r="I187" s="10">
        <f t="shared" si="64"/>
        <v>0</v>
      </c>
      <c r="J187" s="10">
        <f t="shared" si="64"/>
        <v>0</v>
      </c>
      <c r="K187" s="10">
        <f t="shared" si="64"/>
        <v>0</v>
      </c>
      <c r="L187" s="10">
        <f t="shared" si="64"/>
        <v>0</v>
      </c>
      <c r="M187" s="24">
        <f t="shared" si="65"/>
        <v>0</v>
      </c>
      <c r="N187" s="24">
        <v>32756</v>
      </c>
      <c r="O187" s="24">
        <f t="shared" si="66"/>
        <v>-32756</v>
      </c>
    </row>
    <row r="188" spans="5:22" ht="18" hidden="1" customHeight="1" x14ac:dyDescent="0.2">
      <c r="M188" s="24"/>
    </row>
    <row r="189" spans="5:22" ht="18" hidden="1" customHeight="1" x14ac:dyDescent="0.2">
      <c r="E189" s="10" t="s">
        <v>73</v>
      </c>
      <c r="I189" s="10">
        <f t="shared" ref="I189:L204" si="67">SUMIFS(I$16:I$49,$A$16:$A$49,$E189)</f>
        <v>3693</v>
      </c>
      <c r="J189" s="10">
        <f t="shared" si="67"/>
        <v>5091.2881667250804</v>
      </c>
      <c r="K189" s="10">
        <f t="shared" si="67"/>
        <v>4578</v>
      </c>
      <c r="L189" s="10">
        <f t="shared" si="67"/>
        <v>4352</v>
      </c>
      <c r="M189" s="41">
        <f t="shared" si="65"/>
        <v>17714.28816672508</v>
      </c>
      <c r="N189" s="24">
        <v>319056</v>
      </c>
      <c r="O189" s="24">
        <f t="shared" si="66"/>
        <v>-301341.71183327492</v>
      </c>
      <c r="S189" s="24">
        <v>319056</v>
      </c>
      <c r="T189" s="8">
        <f>1325+23+703</f>
        <v>2051</v>
      </c>
      <c r="U189" s="24">
        <f>M189-S189</f>
        <v>-301341.71183327492</v>
      </c>
      <c r="V189" s="24"/>
    </row>
    <row r="190" spans="5:22" ht="18" hidden="1" customHeight="1" x14ac:dyDescent="0.2">
      <c r="E190" s="10" t="s">
        <v>77</v>
      </c>
      <c r="I190" s="10">
        <f t="shared" si="67"/>
        <v>0</v>
      </c>
      <c r="J190" s="10">
        <f t="shared" si="67"/>
        <v>0</v>
      </c>
      <c r="K190" s="10">
        <f t="shared" si="67"/>
        <v>0</v>
      </c>
      <c r="L190" s="10">
        <f t="shared" si="67"/>
        <v>0</v>
      </c>
      <c r="M190" s="41">
        <f t="shared" si="65"/>
        <v>0</v>
      </c>
      <c r="N190" s="24">
        <v>19161</v>
      </c>
      <c r="O190" s="24">
        <f t="shared" si="66"/>
        <v>-19161</v>
      </c>
    </row>
    <row r="191" spans="5:22" ht="18" hidden="1" customHeight="1" x14ac:dyDescent="0.2">
      <c r="E191" s="10" t="s">
        <v>75</v>
      </c>
      <c r="I191" s="10">
        <f t="shared" si="67"/>
        <v>0</v>
      </c>
      <c r="J191" s="10">
        <f t="shared" si="67"/>
        <v>0</v>
      </c>
      <c r="K191" s="10">
        <f t="shared" si="67"/>
        <v>0</v>
      </c>
      <c r="L191" s="10">
        <f t="shared" si="67"/>
        <v>0</v>
      </c>
      <c r="M191" s="41">
        <f t="shared" si="65"/>
        <v>0</v>
      </c>
      <c r="N191" s="24">
        <v>20716</v>
      </c>
      <c r="O191" s="24">
        <f t="shared" si="66"/>
        <v>-20716</v>
      </c>
    </row>
    <row r="192" spans="5:22" ht="18" hidden="1" customHeight="1" x14ac:dyDescent="0.2">
      <c r="E192" s="10" t="s">
        <v>79</v>
      </c>
      <c r="I192" s="10">
        <f t="shared" si="67"/>
        <v>0</v>
      </c>
      <c r="J192" s="10">
        <f t="shared" si="67"/>
        <v>0</v>
      </c>
      <c r="K192" s="10">
        <f t="shared" si="67"/>
        <v>0</v>
      </c>
      <c r="L192" s="10">
        <f t="shared" si="67"/>
        <v>0</v>
      </c>
      <c r="M192" s="41">
        <f t="shared" si="65"/>
        <v>0</v>
      </c>
      <c r="N192" s="24">
        <v>18981</v>
      </c>
      <c r="O192" s="24">
        <f t="shared" si="66"/>
        <v>-18981</v>
      </c>
    </row>
    <row r="193" spans="5:17" ht="18" hidden="1" customHeight="1" x14ac:dyDescent="0.2">
      <c r="E193" s="10" t="s">
        <v>81</v>
      </c>
      <c r="I193" s="10">
        <f t="shared" si="67"/>
        <v>0</v>
      </c>
      <c r="J193" s="10">
        <f t="shared" si="67"/>
        <v>0</v>
      </c>
      <c r="K193" s="10">
        <f t="shared" si="67"/>
        <v>0</v>
      </c>
      <c r="L193" s="10">
        <f t="shared" si="67"/>
        <v>0</v>
      </c>
      <c r="M193" s="41">
        <f t="shared" si="65"/>
        <v>0</v>
      </c>
      <c r="N193" s="24">
        <v>18580</v>
      </c>
      <c r="O193" s="24">
        <f t="shared" si="66"/>
        <v>-18580</v>
      </c>
    </row>
    <row r="194" spans="5:17" ht="18" hidden="1" customHeight="1" x14ac:dyDescent="0.2">
      <c r="E194" s="10" t="s">
        <v>84</v>
      </c>
      <c r="I194" s="10">
        <f t="shared" si="67"/>
        <v>0</v>
      </c>
      <c r="J194" s="10">
        <f t="shared" si="67"/>
        <v>0</v>
      </c>
      <c r="K194" s="10">
        <f t="shared" si="67"/>
        <v>0</v>
      </c>
      <c r="L194" s="10">
        <f t="shared" si="67"/>
        <v>0</v>
      </c>
      <c r="M194" s="41">
        <f t="shared" si="65"/>
        <v>0</v>
      </c>
      <c r="N194" s="24">
        <v>20129</v>
      </c>
      <c r="O194" s="24">
        <f t="shared" si="66"/>
        <v>-20129</v>
      </c>
    </row>
    <row r="195" spans="5:17" ht="18" hidden="1" customHeight="1" x14ac:dyDescent="0.2">
      <c r="E195" s="10" t="s">
        <v>86</v>
      </c>
      <c r="I195" s="10">
        <f t="shared" si="67"/>
        <v>0</v>
      </c>
      <c r="J195" s="10">
        <f t="shared" si="67"/>
        <v>0</v>
      </c>
      <c r="K195" s="10">
        <f t="shared" si="67"/>
        <v>0</v>
      </c>
      <c r="L195" s="10">
        <f t="shared" si="67"/>
        <v>0</v>
      </c>
      <c r="M195" s="41">
        <f t="shared" si="65"/>
        <v>0</v>
      </c>
      <c r="N195" s="24">
        <v>21769</v>
      </c>
      <c r="O195" s="24">
        <f t="shared" si="66"/>
        <v>-21769</v>
      </c>
    </row>
    <row r="196" spans="5:17" ht="18" hidden="1" customHeight="1" x14ac:dyDescent="0.2">
      <c r="E196" s="10" t="s">
        <v>88</v>
      </c>
      <c r="I196" s="10">
        <f t="shared" si="67"/>
        <v>0</v>
      </c>
      <c r="J196" s="10">
        <f t="shared" si="67"/>
        <v>0</v>
      </c>
      <c r="K196" s="10">
        <f t="shared" si="67"/>
        <v>0</v>
      </c>
      <c r="L196" s="10">
        <f t="shared" si="67"/>
        <v>0</v>
      </c>
      <c r="M196" s="41">
        <f t="shared" si="65"/>
        <v>0</v>
      </c>
      <c r="N196" s="24">
        <v>20152</v>
      </c>
      <c r="O196" s="24">
        <f t="shared" si="66"/>
        <v>-20152</v>
      </c>
    </row>
    <row r="197" spans="5:17" ht="18" hidden="1" customHeight="1" x14ac:dyDescent="0.2">
      <c r="E197" s="10" t="s">
        <v>90</v>
      </c>
      <c r="I197" s="10">
        <f t="shared" si="67"/>
        <v>0</v>
      </c>
      <c r="J197" s="10">
        <f t="shared" si="67"/>
        <v>0</v>
      </c>
      <c r="K197" s="10">
        <f t="shared" si="67"/>
        <v>0</v>
      </c>
      <c r="L197" s="10">
        <f t="shared" si="67"/>
        <v>0</v>
      </c>
      <c r="M197" s="41">
        <f t="shared" si="65"/>
        <v>0</v>
      </c>
      <c r="N197" s="24">
        <v>18060</v>
      </c>
      <c r="O197" s="24">
        <f t="shared" si="66"/>
        <v>-18060</v>
      </c>
    </row>
    <row r="198" spans="5:17" ht="18" hidden="1" customHeight="1" x14ac:dyDescent="0.2">
      <c r="E198" s="10" t="s">
        <v>92</v>
      </c>
      <c r="I198" s="10">
        <f t="shared" si="67"/>
        <v>0</v>
      </c>
      <c r="J198" s="10">
        <f t="shared" si="67"/>
        <v>0</v>
      </c>
      <c r="K198" s="10">
        <f t="shared" si="67"/>
        <v>0</v>
      </c>
      <c r="L198" s="10">
        <f t="shared" si="67"/>
        <v>0</v>
      </c>
      <c r="M198" s="41">
        <f t="shared" si="65"/>
        <v>0</v>
      </c>
      <c r="N198" s="24">
        <v>23706</v>
      </c>
      <c r="O198" s="24">
        <f t="shared" si="66"/>
        <v>-23706</v>
      </c>
    </row>
    <row r="199" spans="5:17" ht="18" hidden="1" customHeight="1" x14ac:dyDescent="0.2">
      <c r="E199" s="10" t="s">
        <v>94</v>
      </c>
      <c r="I199" s="10">
        <f t="shared" si="67"/>
        <v>0</v>
      </c>
      <c r="J199" s="10">
        <f t="shared" si="67"/>
        <v>0</v>
      </c>
      <c r="K199" s="10">
        <f t="shared" si="67"/>
        <v>0</v>
      </c>
      <c r="L199" s="10">
        <f t="shared" si="67"/>
        <v>0</v>
      </c>
      <c r="M199" s="41">
        <f t="shared" si="65"/>
        <v>0</v>
      </c>
      <c r="N199" s="24">
        <v>16809</v>
      </c>
      <c r="O199" s="24">
        <f t="shared" si="66"/>
        <v>-16809</v>
      </c>
    </row>
    <row r="200" spans="5:17" ht="18" hidden="1" customHeight="1" x14ac:dyDescent="0.2">
      <c r="E200" s="10" t="s">
        <v>96</v>
      </c>
      <c r="I200" s="10">
        <f t="shared" si="67"/>
        <v>0</v>
      </c>
      <c r="J200" s="10">
        <f t="shared" si="67"/>
        <v>0</v>
      </c>
      <c r="K200" s="10">
        <f t="shared" si="67"/>
        <v>0</v>
      </c>
      <c r="L200" s="10">
        <f t="shared" si="67"/>
        <v>0</v>
      </c>
      <c r="M200" s="41">
        <f t="shared" si="65"/>
        <v>0</v>
      </c>
      <c r="N200" s="24">
        <v>17482</v>
      </c>
      <c r="O200" s="24">
        <f t="shared" si="66"/>
        <v>-17482</v>
      </c>
    </row>
    <row r="201" spans="5:17" ht="18" hidden="1" customHeight="1" x14ac:dyDescent="0.2">
      <c r="E201" s="10" t="s">
        <v>98</v>
      </c>
      <c r="I201" s="10">
        <f t="shared" si="67"/>
        <v>0</v>
      </c>
      <c r="J201" s="10">
        <f t="shared" si="67"/>
        <v>0</v>
      </c>
      <c r="K201" s="10">
        <f t="shared" si="67"/>
        <v>0</v>
      </c>
      <c r="L201" s="10">
        <f t="shared" si="67"/>
        <v>0</v>
      </c>
      <c r="M201" s="41">
        <f t="shared" si="65"/>
        <v>0</v>
      </c>
      <c r="N201" s="24">
        <v>19413</v>
      </c>
      <c r="O201" s="24">
        <f t="shared" si="66"/>
        <v>-19413</v>
      </c>
    </row>
    <row r="202" spans="5:17" ht="18" hidden="1" customHeight="1" x14ac:dyDescent="0.2">
      <c r="E202" s="10" t="s">
        <v>100</v>
      </c>
      <c r="I202" s="10">
        <f t="shared" si="67"/>
        <v>0</v>
      </c>
      <c r="J202" s="10">
        <f t="shared" si="67"/>
        <v>0</v>
      </c>
      <c r="K202" s="10">
        <f t="shared" si="67"/>
        <v>0</v>
      </c>
      <c r="L202" s="10">
        <f t="shared" si="67"/>
        <v>0</v>
      </c>
      <c r="M202" s="41">
        <f t="shared" si="65"/>
        <v>0</v>
      </c>
      <c r="N202" s="24">
        <v>18983</v>
      </c>
      <c r="O202" s="24">
        <f t="shared" si="66"/>
        <v>-18983</v>
      </c>
      <c r="P202" s="24"/>
      <c r="Q202" s="24"/>
    </row>
    <row r="203" spans="5:17" ht="18" hidden="1" customHeight="1" x14ac:dyDescent="0.2">
      <c r="E203" s="10" t="s">
        <v>102</v>
      </c>
      <c r="I203" s="10">
        <f t="shared" si="67"/>
        <v>0</v>
      </c>
      <c r="J203" s="10">
        <f t="shared" si="67"/>
        <v>0</v>
      </c>
      <c r="K203" s="10">
        <f t="shared" si="67"/>
        <v>0</v>
      </c>
      <c r="L203" s="10">
        <f t="shared" si="67"/>
        <v>0</v>
      </c>
      <c r="M203" s="41">
        <f t="shared" si="65"/>
        <v>0</v>
      </c>
      <c r="N203" s="24">
        <v>21568</v>
      </c>
      <c r="O203" s="24">
        <f t="shared" si="66"/>
        <v>-21568</v>
      </c>
    </row>
    <row r="204" spans="5:17" ht="18" hidden="1" customHeight="1" x14ac:dyDescent="0.2">
      <c r="E204" s="10" t="s">
        <v>104</v>
      </c>
      <c r="I204" s="10">
        <f t="shared" si="67"/>
        <v>0</v>
      </c>
      <c r="J204" s="10">
        <f t="shared" si="67"/>
        <v>0</v>
      </c>
      <c r="K204" s="10">
        <f t="shared" si="67"/>
        <v>0</v>
      </c>
      <c r="L204" s="10">
        <f t="shared" si="67"/>
        <v>0</v>
      </c>
      <c r="M204" s="24">
        <f t="shared" si="65"/>
        <v>0</v>
      </c>
      <c r="N204" s="24">
        <v>32647</v>
      </c>
      <c r="O204" s="24">
        <f t="shared" si="66"/>
        <v>-32647</v>
      </c>
    </row>
    <row r="205" spans="5:17" ht="18" hidden="1" customHeight="1" x14ac:dyDescent="0.2">
      <c r="M205" s="24"/>
    </row>
    <row r="206" spans="5:17" ht="18" hidden="1" customHeight="1" x14ac:dyDescent="0.2">
      <c r="E206" s="10" t="s">
        <v>106</v>
      </c>
      <c r="I206" s="10">
        <f t="shared" ref="I206:L221" si="68">SUMIFS(I$16:I$49,$A$16:$A$49,$E206)</f>
        <v>0</v>
      </c>
      <c r="J206" s="10">
        <f t="shared" si="68"/>
        <v>0</v>
      </c>
      <c r="K206" s="10">
        <f t="shared" si="68"/>
        <v>0</v>
      </c>
      <c r="L206" s="10">
        <f t="shared" si="68"/>
        <v>0</v>
      </c>
      <c r="M206" s="24">
        <f t="shared" ref="M206:M221" si="69">SUM(I206:L206)</f>
        <v>0</v>
      </c>
      <c r="N206" s="24">
        <v>42580</v>
      </c>
      <c r="O206" s="24">
        <f t="shared" si="66"/>
        <v>-42580</v>
      </c>
    </row>
    <row r="207" spans="5:17" ht="18" hidden="1" customHeight="1" x14ac:dyDescent="0.2">
      <c r="E207" s="10" t="s">
        <v>112</v>
      </c>
      <c r="I207" s="10">
        <f t="shared" si="68"/>
        <v>0</v>
      </c>
      <c r="J207" s="10">
        <f t="shared" si="68"/>
        <v>0</v>
      </c>
      <c r="K207" s="10">
        <f t="shared" si="68"/>
        <v>0</v>
      </c>
      <c r="L207" s="10">
        <f t="shared" si="68"/>
        <v>0</v>
      </c>
      <c r="M207" s="24">
        <f t="shared" si="69"/>
        <v>0</v>
      </c>
      <c r="O207" s="24">
        <f t="shared" si="66"/>
        <v>0</v>
      </c>
    </row>
    <row r="208" spans="5:17" ht="18" hidden="1" customHeight="1" x14ac:dyDescent="0.2">
      <c r="E208" s="10" t="s">
        <v>113</v>
      </c>
      <c r="I208" s="10">
        <f t="shared" si="68"/>
        <v>0</v>
      </c>
      <c r="J208" s="10">
        <f t="shared" si="68"/>
        <v>0</v>
      </c>
      <c r="K208" s="10">
        <f t="shared" si="68"/>
        <v>0</v>
      </c>
      <c r="L208" s="10">
        <f t="shared" si="68"/>
        <v>0</v>
      </c>
      <c r="M208" s="24">
        <f t="shared" si="69"/>
        <v>0</v>
      </c>
      <c r="O208" s="24">
        <f t="shared" si="66"/>
        <v>0</v>
      </c>
    </row>
    <row r="209" spans="5:15" ht="18" hidden="1" customHeight="1" x14ac:dyDescent="0.2">
      <c r="E209" s="10" t="s">
        <v>114</v>
      </c>
      <c r="I209" s="10">
        <f t="shared" si="68"/>
        <v>0</v>
      </c>
      <c r="J209" s="10">
        <f t="shared" si="68"/>
        <v>0</v>
      </c>
      <c r="K209" s="10">
        <f t="shared" si="68"/>
        <v>0</v>
      </c>
      <c r="L209" s="10">
        <f t="shared" si="68"/>
        <v>0</v>
      </c>
      <c r="M209" s="24">
        <f t="shared" si="69"/>
        <v>0</v>
      </c>
      <c r="N209" s="24"/>
      <c r="O209" s="24">
        <f t="shared" si="66"/>
        <v>0</v>
      </c>
    </row>
    <row r="210" spans="5:15" ht="18" hidden="1" customHeight="1" x14ac:dyDescent="0.2">
      <c r="E210" s="10" t="s">
        <v>82</v>
      </c>
      <c r="I210" s="10">
        <f t="shared" si="68"/>
        <v>0</v>
      </c>
      <c r="J210" s="10">
        <f t="shared" si="68"/>
        <v>0</v>
      </c>
      <c r="K210" s="10">
        <f t="shared" si="68"/>
        <v>0</v>
      </c>
      <c r="L210" s="10">
        <f t="shared" si="68"/>
        <v>0</v>
      </c>
      <c r="M210" s="24">
        <f t="shared" si="69"/>
        <v>0</v>
      </c>
      <c r="N210" s="24">
        <v>23604</v>
      </c>
      <c r="O210" s="24">
        <f t="shared" si="66"/>
        <v>-23604</v>
      </c>
    </row>
    <row r="211" spans="5:15" ht="18" hidden="1" customHeight="1" x14ac:dyDescent="0.2">
      <c r="E211" s="10" t="s">
        <v>115</v>
      </c>
      <c r="I211" s="10">
        <f t="shared" si="68"/>
        <v>0</v>
      </c>
      <c r="J211" s="10">
        <f t="shared" si="68"/>
        <v>0</v>
      </c>
      <c r="K211" s="10">
        <f t="shared" si="68"/>
        <v>0</v>
      </c>
      <c r="L211" s="10">
        <f t="shared" si="68"/>
        <v>0</v>
      </c>
      <c r="M211" s="24">
        <f t="shared" si="69"/>
        <v>0</v>
      </c>
      <c r="O211" s="24">
        <f t="shared" si="66"/>
        <v>0</v>
      </c>
    </row>
    <row r="212" spans="5:15" ht="18" hidden="1" customHeight="1" x14ac:dyDescent="0.2">
      <c r="E212" s="10" t="s">
        <v>116</v>
      </c>
      <c r="I212" s="10">
        <f t="shared" si="68"/>
        <v>0</v>
      </c>
      <c r="J212" s="10">
        <f t="shared" si="68"/>
        <v>0</v>
      </c>
      <c r="K212" s="10">
        <f t="shared" si="68"/>
        <v>0</v>
      </c>
      <c r="L212" s="10">
        <f t="shared" si="68"/>
        <v>0</v>
      </c>
      <c r="M212" s="24">
        <f t="shared" si="69"/>
        <v>0</v>
      </c>
      <c r="O212" s="24">
        <f t="shared" si="66"/>
        <v>0</v>
      </c>
    </row>
    <row r="213" spans="5:15" ht="18" hidden="1" customHeight="1" x14ac:dyDescent="0.2">
      <c r="E213" s="10" t="s">
        <v>117</v>
      </c>
      <c r="I213" s="10">
        <f t="shared" si="68"/>
        <v>0</v>
      </c>
      <c r="J213" s="10">
        <f t="shared" si="68"/>
        <v>0</v>
      </c>
      <c r="K213" s="10">
        <f t="shared" si="68"/>
        <v>0</v>
      </c>
      <c r="L213" s="10">
        <f t="shared" si="68"/>
        <v>0</v>
      </c>
      <c r="M213" s="24">
        <f t="shared" si="69"/>
        <v>0</v>
      </c>
      <c r="O213" s="24">
        <f t="shared" si="66"/>
        <v>0</v>
      </c>
    </row>
    <row r="214" spans="5:15" ht="18" hidden="1" customHeight="1" x14ac:dyDescent="0.2">
      <c r="E214" s="10" t="s">
        <v>118</v>
      </c>
      <c r="I214" s="10">
        <f t="shared" si="68"/>
        <v>0</v>
      </c>
      <c r="J214" s="10">
        <f t="shared" si="68"/>
        <v>0</v>
      </c>
      <c r="K214" s="10">
        <f t="shared" si="68"/>
        <v>0</v>
      </c>
      <c r="L214" s="10">
        <f t="shared" si="68"/>
        <v>0</v>
      </c>
      <c r="M214" s="24">
        <f t="shared" si="69"/>
        <v>0</v>
      </c>
      <c r="O214" s="24">
        <f t="shared" si="66"/>
        <v>0</v>
      </c>
    </row>
    <row r="215" spans="5:15" ht="18" hidden="1" customHeight="1" x14ac:dyDescent="0.2">
      <c r="E215" s="10" t="s">
        <v>119</v>
      </c>
      <c r="I215" s="10">
        <f t="shared" si="68"/>
        <v>0</v>
      </c>
      <c r="J215" s="10">
        <f t="shared" si="68"/>
        <v>0</v>
      </c>
      <c r="K215" s="10">
        <f t="shared" si="68"/>
        <v>0</v>
      </c>
      <c r="L215" s="10">
        <f t="shared" si="68"/>
        <v>0</v>
      </c>
      <c r="M215" s="24">
        <f t="shared" si="69"/>
        <v>0</v>
      </c>
      <c r="O215" s="24">
        <f t="shared" si="66"/>
        <v>0</v>
      </c>
    </row>
    <row r="216" spans="5:15" ht="18" hidden="1" customHeight="1" x14ac:dyDescent="0.2">
      <c r="E216" s="10" t="s">
        <v>120</v>
      </c>
      <c r="I216" s="10">
        <f t="shared" si="68"/>
        <v>0</v>
      </c>
      <c r="J216" s="10">
        <f t="shared" si="68"/>
        <v>0</v>
      </c>
      <c r="K216" s="10">
        <f t="shared" si="68"/>
        <v>0</v>
      </c>
      <c r="L216" s="10">
        <f t="shared" si="68"/>
        <v>0</v>
      </c>
      <c r="M216" s="24">
        <f t="shared" si="69"/>
        <v>0</v>
      </c>
      <c r="O216" s="24">
        <f t="shared" si="66"/>
        <v>0</v>
      </c>
    </row>
    <row r="217" spans="5:15" ht="18" hidden="1" customHeight="1" x14ac:dyDescent="0.2">
      <c r="E217" s="10" t="s">
        <v>121</v>
      </c>
      <c r="I217" s="10">
        <f t="shared" si="68"/>
        <v>0</v>
      </c>
      <c r="J217" s="10">
        <f t="shared" si="68"/>
        <v>0</v>
      </c>
      <c r="K217" s="10">
        <f t="shared" si="68"/>
        <v>0</v>
      </c>
      <c r="L217" s="10">
        <f t="shared" si="68"/>
        <v>0</v>
      </c>
      <c r="M217" s="24">
        <f t="shared" si="69"/>
        <v>0</v>
      </c>
      <c r="O217" s="24">
        <f t="shared" si="66"/>
        <v>0</v>
      </c>
    </row>
    <row r="218" spans="5:15" ht="18" hidden="1" customHeight="1" x14ac:dyDescent="0.2">
      <c r="E218" s="10" t="s">
        <v>122</v>
      </c>
      <c r="I218" s="10">
        <f t="shared" si="68"/>
        <v>0</v>
      </c>
      <c r="J218" s="10">
        <f t="shared" si="68"/>
        <v>0</v>
      </c>
      <c r="K218" s="10">
        <f t="shared" si="68"/>
        <v>0</v>
      </c>
      <c r="L218" s="10">
        <f t="shared" si="68"/>
        <v>0</v>
      </c>
      <c r="M218" s="24">
        <f t="shared" si="69"/>
        <v>0</v>
      </c>
      <c r="O218" s="24">
        <f t="shared" si="66"/>
        <v>0</v>
      </c>
    </row>
    <row r="219" spans="5:15" ht="18" hidden="1" customHeight="1" x14ac:dyDescent="0.2">
      <c r="E219" s="10" t="s">
        <v>123</v>
      </c>
      <c r="I219" s="10">
        <f t="shared" si="68"/>
        <v>0</v>
      </c>
      <c r="J219" s="10">
        <f t="shared" si="68"/>
        <v>0</v>
      </c>
      <c r="K219" s="10">
        <f t="shared" si="68"/>
        <v>0</v>
      </c>
      <c r="L219" s="10">
        <f t="shared" si="68"/>
        <v>0</v>
      </c>
      <c r="M219" s="24">
        <f t="shared" si="69"/>
        <v>0</v>
      </c>
      <c r="O219" s="24">
        <f t="shared" si="66"/>
        <v>0</v>
      </c>
    </row>
    <row r="220" spans="5:15" ht="18" hidden="1" customHeight="1" x14ac:dyDescent="0.2">
      <c r="E220" s="10" t="s">
        <v>124</v>
      </c>
      <c r="I220" s="10">
        <f t="shared" si="68"/>
        <v>0</v>
      </c>
      <c r="J220" s="10">
        <f t="shared" si="68"/>
        <v>0</v>
      </c>
      <c r="K220" s="10">
        <f t="shared" si="68"/>
        <v>0</v>
      </c>
      <c r="L220" s="10">
        <f t="shared" si="68"/>
        <v>0</v>
      </c>
      <c r="M220" s="24">
        <f t="shared" si="69"/>
        <v>0</v>
      </c>
      <c r="O220" s="24">
        <f t="shared" si="66"/>
        <v>0</v>
      </c>
    </row>
    <row r="221" spans="5:15" ht="18" hidden="1" customHeight="1" x14ac:dyDescent="0.2">
      <c r="E221" s="10" t="s">
        <v>125</v>
      </c>
      <c r="I221" s="10">
        <f t="shared" si="68"/>
        <v>0</v>
      </c>
      <c r="J221" s="10">
        <f t="shared" si="68"/>
        <v>0</v>
      </c>
      <c r="K221" s="10">
        <f t="shared" si="68"/>
        <v>0</v>
      </c>
      <c r="L221" s="10">
        <f t="shared" si="68"/>
        <v>0</v>
      </c>
      <c r="M221" s="24">
        <f t="shared" si="69"/>
        <v>0</v>
      </c>
      <c r="O221" s="24">
        <f t="shared" si="66"/>
        <v>0</v>
      </c>
    </row>
  </sheetData>
  <mergeCells count="90">
    <mergeCell ref="B83:C83"/>
    <mergeCell ref="B84:C84"/>
    <mergeCell ref="B85:C85"/>
    <mergeCell ref="B86:C86"/>
    <mergeCell ref="B82:C82"/>
    <mergeCell ref="B79:C79"/>
    <mergeCell ref="B80:C80"/>
    <mergeCell ref="B71:C71"/>
    <mergeCell ref="B72:C72"/>
    <mergeCell ref="B73:C73"/>
    <mergeCell ref="B74:C74"/>
    <mergeCell ref="B75:C75"/>
    <mergeCell ref="B81:C81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6:C76"/>
    <mergeCell ref="B77:C77"/>
    <mergeCell ref="B78:C78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C7:R7"/>
    <mergeCell ref="B8:C10"/>
    <mergeCell ref="D8:D10"/>
    <mergeCell ref="E8:G8"/>
    <mergeCell ref="H8:H10"/>
    <mergeCell ref="I8:L9"/>
    <mergeCell ref="N8:Q9"/>
    <mergeCell ref="G9:G10"/>
    <mergeCell ref="C6:R6"/>
    <mergeCell ref="B1:R1"/>
    <mergeCell ref="B2:R2"/>
    <mergeCell ref="C3:R3"/>
    <mergeCell ref="C4:R4"/>
    <mergeCell ref="C5:R5"/>
  </mergeCells>
  <pageMargins left="1.1499999999999999" right="0.25" top="0.5" bottom="0.75" header="0.5" footer="0.5"/>
  <pageSetup paperSize="5" scale="70" orientation="landscape" horizontalDpi="0" verticalDpi="0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:V220"/>
  <sheetViews>
    <sheetView showGridLines="0" tabSelected="1" zoomScale="85" zoomScaleNormal="85" workbookViewId="0">
      <pane xSplit="4" ySplit="11" topLeftCell="E12" activePane="bottomRight" state="frozen"/>
      <selection activeCell="E24" sqref="E24"/>
      <selection pane="topRight" activeCell="E24" sqref="E24"/>
      <selection pane="bottomLeft" activeCell="E24" sqref="E24"/>
      <selection pane="bottomRight" activeCell="B1" sqref="B1:R1"/>
    </sheetView>
  </sheetViews>
  <sheetFormatPr defaultRowHeight="18" customHeight="1" x14ac:dyDescent="0.2"/>
  <cols>
    <col min="1" max="1" width="16.28515625" style="10" hidden="1" customWidth="1"/>
    <col min="2" max="2" width="36.5703125" style="10" bestFit="1" customWidth="1"/>
    <col min="3" max="3" width="21.28515625" style="10" customWidth="1"/>
    <col min="4" max="4" width="22.140625" style="34" customWidth="1"/>
    <col min="5" max="5" width="17.42578125" style="10" customWidth="1"/>
    <col min="6" max="6" width="17.85546875" style="10" customWidth="1"/>
    <col min="7" max="7" width="19.140625" style="10" customWidth="1"/>
    <col min="8" max="8" width="16.85546875" style="35" customWidth="1"/>
    <col min="9" max="9" width="12.140625" style="10" customWidth="1"/>
    <col min="10" max="11" width="14.140625" style="10" bestFit="1" customWidth="1"/>
    <col min="12" max="12" width="11.7109375" style="10" customWidth="1"/>
    <col min="13" max="13" width="13.5703125" style="10" hidden="1" customWidth="1"/>
    <col min="14" max="17" width="13.28515625" style="10" hidden="1" customWidth="1"/>
    <col min="18" max="18" width="13.28515625" style="8" hidden="1" customWidth="1"/>
    <col min="19" max="19" width="13.28515625" style="10" customWidth="1"/>
    <col min="20" max="20" width="11.85546875" style="8" customWidth="1"/>
    <col min="21" max="21" width="12.28515625" style="10" customWidth="1"/>
    <col min="22" max="22" width="13.140625" style="10" customWidth="1"/>
    <col min="23" max="257" width="9.140625" style="10"/>
    <col min="258" max="258" width="36.5703125" style="10" bestFit="1" customWidth="1"/>
    <col min="259" max="259" width="21.28515625" style="10" customWidth="1"/>
    <col min="260" max="260" width="20.85546875" style="10" bestFit="1" customWidth="1"/>
    <col min="261" max="261" width="14.85546875" style="10" bestFit="1" customWidth="1"/>
    <col min="262" max="262" width="14.140625" style="10" bestFit="1" customWidth="1"/>
    <col min="263" max="264" width="11.42578125" style="10" bestFit="1" customWidth="1"/>
    <col min="265" max="268" width="9.5703125" style="10" bestFit="1" customWidth="1"/>
    <col min="269" max="269" width="14.42578125" style="10" bestFit="1" customWidth="1"/>
    <col min="270" max="273" width="8.42578125" style="10" bestFit="1" customWidth="1"/>
    <col min="274" max="274" width="18" style="10" bestFit="1" customWidth="1"/>
    <col min="275" max="513" width="9.140625" style="10"/>
    <col min="514" max="514" width="36.5703125" style="10" bestFit="1" customWidth="1"/>
    <col min="515" max="515" width="21.28515625" style="10" customWidth="1"/>
    <col min="516" max="516" width="20.85546875" style="10" bestFit="1" customWidth="1"/>
    <col min="517" max="517" width="14.85546875" style="10" bestFit="1" customWidth="1"/>
    <col min="518" max="518" width="14.140625" style="10" bestFit="1" customWidth="1"/>
    <col min="519" max="520" width="11.42578125" style="10" bestFit="1" customWidth="1"/>
    <col min="521" max="524" width="9.5703125" style="10" bestFit="1" customWidth="1"/>
    <col min="525" max="525" width="14.42578125" style="10" bestFit="1" customWidth="1"/>
    <col min="526" max="529" width="8.42578125" style="10" bestFit="1" customWidth="1"/>
    <col min="530" max="530" width="18" style="10" bestFit="1" customWidth="1"/>
    <col min="531" max="769" width="9.140625" style="10"/>
    <col min="770" max="770" width="36.5703125" style="10" bestFit="1" customWidth="1"/>
    <col min="771" max="771" width="21.28515625" style="10" customWidth="1"/>
    <col min="772" max="772" width="20.85546875" style="10" bestFit="1" customWidth="1"/>
    <col min="773" max="773" width="14.85546875" style="10" bestFit="1" customWidth="1"/>
    <col min="774" max="774" width="14.140625" style="10" bestFit="1" customWidth="1"/>
    <col min="775" max="776" width="11.42578125" style="10" bestFit="1" customWidth="1"/>
    <col min="777" max="780" width="9.5703125" style="10" bestFit="1" customWidth="1"/>
    <col min="781" max="781" width="14.42578125" style="10" bestFit="1" customWidth="1"/>
    <col min="782" max="785" width="8.42578125" style="10" bestFit="1" customWidth="1"/>
    <col min="786" max="786" width="18" style="10" bestFit="1" customWidth="1"/>
    <col min="787" max="1025" width="9.140625" style="10"/>
    <col min="1026" max="1026" width="36.5703125" style="10" bestFit="1" customWidth="1"/>
    <col min="1027" max="1027" width="21.28515625" style="10" customWidth="1"/>
    <col min="1028" max="1028" width="20.85546875" style="10" bestFit="1" customWidth="1"/>
    <col min="1029" max="1029" width="14.85546875" style="10" bestFit="1" customWidth="1"/>
    <col min="1030" max="1030" width="14.140625" style="10" bestFit="1" customWidth="1"/>
    <col min="1031" max="1032" width="11.42578125" style="10" bestFit="1" customWidth="1"/>
    <col min="1033" max="1036" width="9.5703125" style="10" bestFit="1" customWidth="1"/>
    <col min="1037" max="1037" width="14.42578125" style="10" bestFit="1" customWidth="1"/>
    <col min="1038" max="1041" width="8.42578125" style="10" bestFit="1" customWidth="1"/>
    <col min="1042" max="1042" width="18" style="10" bestFit="1" customWidth="1"/>
    <col min="1043" max="1281" width="9.140625" style="10"/>
    <col min="1282" max="1282" width="36.5703125" style="10" bestFit="1" customWidth="1"/>
    <col min="1283" max="1283" width="21.28515625" style="10" customWidth="1"/>
    <col min="1284" max="1284" width="20.85546875" style="10" bestFit="1" customWidth="1"/>
    <col min="1285" max="1285" width="14.85546875" style="10" bestFit="1" customWidth="1"/>
    <col min="1286" max="1286" width="14.140625" style="10" bestFit="1" customWidth="1"/>
    <col min="1287" max="1288" width="11.42578125" style="10" bestFit="1" customWidth="1"/>
    <col min="1289" max="1292" width="9.5703125" style="10" bestFit="1" customWidth="1"/>
    <col min="1293" max="1293" width="14.42578125" style="10" bestFit="1" customWidth="1"/>
    <col min="1294" max="1297" width="8.42578125" style="10" bestFit="1" customWidth="1"/>
    <col min="1298" max="1298" width="18" style="10" bestFit="1" customWidth="1"/>
    <col min="1299" max="1537" width="9.140625" style="10"/>
    <col min="1538" max="1538" width="36.5703125" style="10" bestFit="1" customWidth="1"/>
    <col min="1539" max="1539" width="21.28515625" style="10" customWidth="1"/>
    <col min="1540" max="1540" width="20.85546875" style="10" bestFit="1" customWidth="1"/>
    <col min="1541" max="1541" width="14.85546875" style="10" bestFit="1" customWidth="1"/>
    <col min="1542" max="1542" width="14.140625" style="10" bestFit="1" customWidth="1"/>
    <col min="1543" max="1544" width="11.42578125" style="10" bestFit="1" customWidth="1"/>
    <col min="1545" max="1548" width="9.5703125" style="10" bestFit="1" customWidth="1"/>
    <col min="1549" max="1549" width="14.42578125" style="10" bestFit="1" customWidth="1"/>
    <col min="1550" max="1553" width="8.42578125" style="10" bestFit="1" customWidth="1"/>
    <col min="1554" max="1554" width="18" style="10" bestFit="1" customWidth="1"/>
    <col min="1555" max="1793" width="9.140625" style="10"/>
    <col min="1794" max="1794" width="36.5703125" style="10" bestFit="1" customWidth="1"/>
    <col min="1795" max="1795" width="21.28515625" style="10" customWidth="1"/>
    <col min="1796" max="1796" width="20.85546875" style="10" bestFit="1" customWidth="1"/>
    <col min="1797" max="1797" width="14.85546875" style="10" bestFit="1" customWidth="1"/>
    <col min="1798" max="1798" width="14.140625" style="10" bestFit="1" customWidth="1"/>
    <col min="1799" max="1800" width="11.42578125" style="10" bestFit="1" customWidth="1"/>
    <col min="1801" max="1804" width="9.5703125" style="10" bestFit="1" customWidth="1"/>
    <col min="1805" max="1805" width="14.42578125" style="10" bestFit="1" customWidth="1"/>
    <col min="1806" max="1809" width="8.42578125" style="10" bestFit="1" customWidth="1"/>
    <col min="1810" max="1810" width="18" style="10" bestFit="1" customWidth="1"/>
    <col min="1811" max="2049" width="9.140625" style="10"/>
    <col min="2050" max="2050" width="36.5703125" style="10" bestFit="1" customWidth="1"/>
    <col min="2051" max="2051" width="21.28515625" style="10" customWidth="1"/>
    <col min="2052" max="2052" width="20.85546875" style="10" bestFit="1" customWidth="1"/>
    <col min="2053" max="2053" width="14.85546875" style="10" bestFit="1" customWidth="1"/>
    <col min="2054" max="2054" width="14.140625" style="10" bestFit="1" customWidth="1"/>
    <col min="2055" max="2056" width="11.42578125" style="10" bestFit="1" customWidth="1"/>
    <col min="2057" max="2060" width="9.5703125" style="10" bestFit="1" customWidth="1"/>
    <col min="2061" max="2061" width="14.42578125" style="10" bestFit="1" customWidth="1"/>
    <col min="2062" max="2065" width="8.42578125" style="10" bestFit="1" customWidth="1"/>
    <col min="2066" max="2066" width="18" style="10" bestFit="1" customWidth="1"/>
    <col min="2067" max="2305" width="9.140625" style="10"/>
    <col min="2306" max="2306" width="36.5703125" style="10" bestFit="1" customWidth="1"/>
    <col min="2307" max="2307" width="21.28515625" style="10" customWidth="1"/>
    <col min="2308" max="2308" width="20.85546875" style="10" bestFit="1" customWidth="1"/>
    <col min="2309" max="2309" width="14.85546875" style="10" bestFit="1" customWidth="1"/>
    <col min="2310" max="2310" width="14.140625" style="10" bestFit="1" customWidth="1"/>
    <col min="2311" max="2312" width="11.42578125" style="10" bestFit="1" customWidth="1"/>
    <col min="2313" max="2316" width="9.5703125" style="10" bestFit="1" customWidth="1"/>
    <col min="2317" max="2317" width="14.42578125" style="10" bestFit="1" customWidth="1"/>
    <col min="2318" max="2321" width="8.42578125" style="10" bestFit="1" customWidth="1"/>
    <col min="2322" max="2322" width="18" style="10" bestFit="1" customWidth="1"/>
    <col min="2323" max="2561" width="9.140625" style="10"/>
    <col min="2562" max="2562" width="36.5703125" style="10" bestFit="1" customWidth="1"/>
    <col min="2563" max="2563" width="21.28515625" style="10" customWidth="1"/>
    <col min="2564" max="2564" width="20.85546875" style="10" bestFit="1" customWidth="1"/>
    <col min="2565" max="2565" width="14.85546875" style="10" bestFit="1" customWidth="1"/>
    <col min="2566" max="2566" width="14.140625" style="10" bestFit="1" customWidth="1"/>
    <col min="2567" max="2568" width="11.42578125" style="10" bestFit="1" customWidth="1"/>
    <col min="2569" max="2572" width="9.5703125" style="10" bestFit="1" customWidth="1"/>
    <col min="2573" max="2573" width="14.42578125" style="10" bestFit="1" customWidth="1"/>
    <col min="2574" max="2577" width="8.42578125" style="10" bestFit="1" customWidth="1"/>
    <col min="2578" max="2578" width="18" style="10" bestFit="1" customWidth="1"/>
    <col min="2579" max="2817" width="9.140625" style="10"/>
    <col min="2818" max="2818" width="36.5703125" style="10" bestFit="1" customWidth="1"/>
    <col min="2819" max="2819" width="21.28515625" style="10" customWidth="1"/>
    <col min="2820" max="2820" width="20.85546875" style="10" bestFit="1" customWidth="1"/>
    <col min="2821" max="2821" width="14.85546875" style="10" bestFit="1" customWidth="1"/>
    <col min="2822" max="2822" width="14.140625" style="10" bestFit="1" customWidth="1"/>
    <col min="2823" max="2824" width="11.42578125" style="10" bestFit="1" customWidth="1"/>
    <col min="2825" max="2828" width="9.5703125" style="10" bestFit="1" customWidth="1"/>
    <col min="2829" max="2829" width="14.42578125" style="10" bestFit="1" customWidth="1"/>
    <col min="2830" max="2833" width="8.42578125" style="10" bestFit="1" customWidth="1"/>
    <col min="2834" max="2834" width="18" style="10" bestFit="1" customWidth="1"/>
    <col min="2835" max="3073" width="9.140625" style="10"/>
    <col min="3074" max="3074" width="36.5703125" style="10" bestFit="1" customWidth="1"/>
    <col min="3075" max="3075" width="21.28515625" style="10" customWidth="1"/>
    <col min="3076" max="3076" width="20.85546875" style="10" bestFit="1" customWidth="1"/>
    <col min="3077" max="3077" width="14.85546875" style="10" bestFit="1" customWidth="1"/>
    <col min="3078" max="3078" width="14.140625" style="10" bestFit="1" customWidth="1"/>
    <col min="3079" max="3080" width="11.42578125" style="10" bestFit="1" customWidth="1"/>
    <col min="3081" max="3084" width="9.5703125" style="10" bestFit="1" customWidth="1"/>
    <col min="3085" max="3085" width="14.42578125" style="10" bestFit="1" customWidth="1"/>
    <col min="3086" max="3089" width="8.42578125" style="10" bestFit="1" customWidth="1"/>
    <col min="3090" max="3090" width="18" style="10" bestFit="1" customWidth="1"/>
    <col min="3091" max="3329" width="9.140625" style="10"/>
    <col min="3330" max="3330" width="36.5703125" style="10" bestFit="1" customWidth="1"/>
    <col min="3331" max="3331" width="21.28515625" style="10" customWidth="1"/>
    <col min="3332" max="3332" width="20.85546875" style="10" bestFit="1" customWidth="1"/>
    <col min="3333" max="3333" width="14.85546875" style="10" bestFit="1" customWidth="1"/>
    <col min="3334" max="3334" width="14.140625" style="10" bestFit="1" customWidth="1"/>
    <col min="3335" max="3336" width="11.42578125" style="10" bestFit="1" customWidth="1"/>
    <col min="3337" max="3340" width="9.5703125" style="10" bestFit="1" customWidth="1"/>
    <col min="3341" max="3341" width="14.42578125" style="10" bestFit="1" customWidth="1"/>
    <col min="3342" max="3345" width="8.42578125" style="10" bestFit="1" customWidth="1"/>
    <col min="3346" max="3346" width="18" style="10" bestFit="1" customWidth="1"/>
    <col min="3347" max="3585" width="9.140625" style="10"/>
    <col min="3586" max="3586" width="36.5703125" style="10" bestFit="1" customWidth="1"/>
    <col min="3587" max="3587" width="21.28515625" style="10" customWidth="1"/>
    <col min="3588" max="3588" width="20.85546875" style="10" bestFit="1" customWidth="1"/>
    <col min="3589" max="3589" width="14.85546875" style="10" bestFit="1" customWidth="1"/>
    <col min="3590" max="3590" width="14.140625" style="10" bestFit="1" customWidth="1"/>
    <col min="3591" max="3592" width="11.42578125" style="10" bestFit="1" customWidth="1"/>
    <col min="3593" max="3596" width="9.5703125" style="10" bestFit="1" customWidth="1"/>
    <col min="3597" max="3597" width="14.42578125" style="10" bestFit="1" customWidth="1"/>
    <col min="3598" max="3601" width="8.42578125" style="10" bestFit="1" customWidth="1"/>
    <col min="3602" max="3602" width="18" style="10" bestFit="1" customWidth="1"/>
    <col min="3603" max="3841" width="9.140625" style="10"/>
    <col min="3842" max="3842" width="36.5703125" style="10" bestFit="1" customWidth="1"/>
    <col min="3843" max="3843" width="21.28515625" style="10" customWidth="1"/>
    <col min="3844" max="3844" width="20.85546875" style="10" bestFit="1" customWidth="1"/>
    <col min="3845" max="3845" width="14.85546875" style="10" bestFit="1" customWidth="1"/>
    <col min="3846" max="3846" width="14.140625" style="10" bestFit="1" customWidth="1"/>
    <col min="3847" max="3848" width="11.42578125" style="10" bestFit="1" customWidth="1"/>
    <col min="3849" max="3852" width="9.5703125" style="10" bestFit="1" customWidth="1"/>
    <col min="3853" max="3853" width="14.42578125" style="10" bestFit="1" customWidth="1"/>
    <col min="3854" max="3857" width="8.42578125" style="10" bestFit="1" customWidth="1"/>
    <col min="3858" max="3858" width="18" style="10" bestFit="1" customWidth="1"/>
    <col min="3859" max="4097" width="9.140625" style="10"/>
    <col min="4098" max="4098" width="36.5703125" style="10" bestFit="1" customWidth="1"/>
    <col min="4099" max="4099" width="21.28515625" style="10" customWidth="1"/>
    <col min="4100" max="4100" width="20.85546875" style="10" bestFit="1" customWidth="1"/>
    <col min="4101" max="4101" width="14.85546875" style="10" bestFit="1" customWidth="1"/>
    <col min="4102" max="4102" width="14.140625" style="10" bestFit="1" customWidth="1"/>
    <col min="4103" max="4104" width="11.42578125" style="10" bestFit="1" customWidth="1"/>
    <col min="4105" max="4108" width="9.5703125" style="10" bestFit="1" customWidth="1"/>
    <col min="4109" max="4109" width="14.42578125" style="10" bestFit="1" customWidth="1"/>
    <col min="4110" max="4113" width="8.42578125" style="10" bestFit="1" customWidth="1"/>
    <col min="4114" max="4114" width="18" style="10" bestFit="1" customWidth="1"/>
    <col min="4115" max="4353" width="9.140625" style="10"/>
    <col min="4354" max="4354" width="36.5703125" style="10" bestFit="1" customWidth="1"/>
    <col min="4355" max="4355" width="21.28515625" style="10" customWidth="1"/>
    <col min="4356" max="4356" width="20.85546875" style="10" bestFit="1" customWidth="1"/>
    <col min="4357" max="4357" width="14.85546875" style="10" bestFit="1" customWidth="1"/>
    <col min="4358" max="4358" width="14.140625" style="10" bestFit="1" customWidth="1"/>
    <col min="4359" max="4360" width="11.42578125" style="10" bestFit="1" customWidth="1"/>
    <col min="4361" max="4364" width="9.5703125" style="10" bestFit="1" customWidth="1"/>
    <col min="4365" max="4365" width="14.42578125" style="10" bestFit="1" customWidth="1"/>
    <col min="4366" max="4369" width="8.42578125" style="10" bestFit="1" customWidth="1"/>
    <col min="4370" max="4370" width="18" style="10" bestFit="1" customWidth="1"/>
    <col min="4371" max="4609" width="9.140625" style="10"/>
    <col min="4610" max="4610" width="36.5703125" style="10" bestFit="1" customWidth="1"/>
    <col min="4611" max="4611" width="21.28515625" style="10" customWidth="1"/>
    <col min="4612" max="4612" width="20.85546875" style="10" bestFit="1" customWidth="1"/>
    <col min="4613" max="4613" width="14.85546875" style="10" bestFit="1" customWidth="1"/>
    <col min="4614" max="4614" width="14.140625" style="10" bestFit="1" customWidth="1"/>
    <col min="4615" max="4616" width="11.42578125" style="10" bestFit="1" customWidth="1"/>
    <col min="4617" max="4620" width="9.5703125" style="10" bestFit="1" customWidth="1"/>
    <col min="4621" max="4621" width="14.42578125" style="10" bestFit="1" customWidth="1"/>
    <col min="4622" max="4625" width="8.42578125" style="10" bestFit="1" customWidth="1"/>
    <col min="4626" max="4626" width="18" style="10" bestFit="1" customWidth="1"/>
    <col min="4627" max="4865" width="9.140625" style="10"/>
    <col min="4866" max="4866" width="36.5703125" style="10" bestFit="1" customWidth="1"/>
    <col min="4867" max="4867" width="21.28515625" style="10" customWidth="1"/>
    <col min="4868" max="4868" width="20.85546875" style="10" bestFit="1" customWidth="1"/>
    <col min="4869" max="4869" width="14.85546875" style="10" bestFit="1" customWidth="1"/>
    <col min="4870" max="4870" width="14.140625" style="10" bestFit="1" customWidth="1"/>
    <col min="4871" max="4872" width="11.42578125" style="10" bestFit="1" customWidth="1"/>
    <col min="4873" max="4876" width="9.5703125" style="10" bestFit="1" customWidth="1"/>
    <col min="4877" max="4877" width="14.42578125" style="10" bestFit="1" customWidth="1"/>
    <col min="4878" max="4881" width="8.42578125" style="10" bestFit="1" customWidth="1"/>
    <col min="4882" max="4882" width="18" style="10" bestFit="1" customWidth="1"/>
    <col min="4883" max="5121" width="9.140625" style="10"/>
    <col min="5122" max="5122" width="36.5703125" style="10" bestFit="1" customWidth="1"/>
    <col min="5123" max="5123" width="21.28515625" style="10" customWidth="1"/>
    <col min="5124" max="5124" width="20.85546875" style="10" bestFit="1" customWidth="1"/>
    <col min="5125" max="5125" width="14.85546875" style="10" bestFit="1" customWidth="1"/>
    <col min="5126" max="5126" width="14.140625" style="10" bestFit="1" customWidth="1"/>
    <col min="5127" max="5128" width="11.42578125" style="10" bestFit="1" customWidth="1"/>
    <col min="5129" max="5132" width="9.5703125" style="10" bestFit="1" customWidth="1"/>
    <col min="5133" max="5133" width="14.42578125" style="10" bestFit="1" customWidth="1"/>
    <col min="5134" max="5137" width="8.42578125" style="10" bestFit="1" customWidth="1"/>
    <col min="5138" max="5138" width="18" style="10" bestFit="1" customWidth="1"/>
    <col min="5139" max="5377" width="9.140625" style="10"/>
    <col min="5378" max="5378" width="36.5703125" style="10" bestFit="1" customWidth="1"/>
    <col min="5379" max="5379" width="21.28515625" style="10" customWidth="1"/>
    <col min="5380" max="5380" width="20.85546875" style="10" bestFit="1" customWidth="1"/>
    <col min="5381" max="5381" width="14.85546875" style="10" bestFit="1" customWidth="1"/>
    <col min="5382" max="5382" width="14.140625" style="10" bestFit="1" customWidth="1"/>
    <col min="5383" max="5384" width="11.42578125" style="10" bestFit="1" customWidth="1"/>
    <col min="5385" max="5388" width="9.5703125" style="10" bestFit="1" customWidth="1"/>
    <col min="5389" max="5389" width="14.42578125" style="10" bestFit="1" customWidth="1"/>
    <col min="5390" max="5393" width="8.42578125" style="10" bestFit="1" customWidth="1"/>
    <col min="5394" max="5394" width="18" style="10" bestFit="1" customWidth="1"/>
    <col min="5395" max="5633" width="9.140625" style="10"/>
    <col min="5634" max="5634" width="36.5703125" style="10" bestFit="1" customWidth="1"/>
    <col min="5635" max="5635" width="21.28515625" style="10" customWidth="1"/>
    <col min="5636" max="5636" width="20.85546875" style="10" bestFit="1" customWidth="1"/>
    <col min="5637" max="5637" width="14.85546875" style="10" bestFit="1" customWidth="1"/>
    <col min="5638" max="5638" width="14.140625" style="10" bestFit="1" customWidth="1"/>
    <col min="5639" max="5640" width="11.42578125" style="10" bestFit="1" customWidth="1"/>
    <col min="5641" max="5644" width="9.5703125" style="10" bestFit="1" customWidth="1"/>
    <col min="5645" max="5645" width="14.42578125" style="10" bestFit="1" customWidth="1"/>
    <col min="5646" max="5649" width="8.42578125" style="10" bestFit="1" customWidth="1"/>
    <col min="5650" max="5650" width="18" style="10" bestFit="1" customWidth="1"/>
    <col min="5651" max="5889" width="9.140625" style="10"/>
    <col min="5890" max="5890" width="36.5703125" style="10" bestFit="1" customWidth="1"/>
    <col min="5891" max="5891" width="21.28515625" style="10" customWidth="1"/>
    <col min="5892" max="5892" width="20.85546875" style="10" bestFit="1" customWidth="1"/>
    <col min="5893" max="5893" width="14.85546875" style="10" bestFit="1" customWidth="1"/>
    <col min="5894" max="5894" width="14.140625" style="10" bestFit="1" customWidth="1"/>
    <col min="5895" max="5896" width="11.42578125" style="10" bestFit="1" customWidth="1"/>
    <col min="5897" max="5900" width="9.5703125" style="10" bestFit="1" customWidth="1"/>
    <col min="5901" max="5901" width="14.42578125" style="10" bestFit="1" customWidth="1"/>
    <col min="5902" max="5905" width="8.42578125" style="10" bestFit="1" customWidth="1"/>
    <col min="5906" max="5906" width="18" style="10" bestFit="1" customWidth="1"/>
    <col min="5907" max="6145" width="9.140625" style="10"/>
    <col min="6146" max="6146" width="36.5703125" style="10" bestFit="1" customWidth="1"/>
    <col min="6147" max="6147" width="21.28515625" style="10" customWidth="1"/>
    <col min="6148" max="6148" width="20.85546875" style="10" bestFit="1" customWidth="1"/>
    <col min="6149" max="6149" width="14.85546875" style="10" bestFit="1" customWidth="1"/>
    <col min="6150" max="6150" width="14.140625" style="10" bestFit="1" customWidth="1"/>
    <col min="6151" max="6152" width="11.42578125" style="10" bestFit="1" customWidth="1"/>
    <col min="6153" max="6156" width="9.5703125" style="10" bestFit="1" customWidth="1"/>
    <col min="6157" max="6157" width="14.42578125" style="10" bestFit="1" customWidth="1"/>
    <col min="6158" max="6161" width="8.42578125" style="10" bestFit="1" customWidth="1"/>
    <col min="6162" max="6162" width="18" style="10" bestFit="1" customWidth="1"/>
    <col min="6163" max="6401" width="9.140625" style="10"/>
    <col min="6402" max="6402" width="36.5703125" style="10" bestFit="1" customWidth="1"/>
    <col min="6403" max="6403" width="21.28515625" style="10" customWidth="1"/>
    <col min="6404" max="6404" width="20.85546875" style="10" bestFit="1" customWidth="1"/>
    <col min="6405" max="6405" width="14.85546875" style="10" bestFit="1" customWidth="1"/>
    <col min="6406" max="6406" width="14.140625" style="10" bestFit="1" customWidth="1"/>
    <col min="6407" max="6408" width="11.42578125" style="10" bestFit="1" customWidth="1"/>
    <col min="6409" max="6412" width="9.5703125" style="10" bestFit="1" customWidth="1"/>
    <col min="6413" max="6413" width="14.42578125" style="10" bestFit="1" customWidth="1"/>
    <col min="6414" max="6417" width="8.42578125" style="10" bestFit="1" customWidth="1"/>
    <col min="6418" max="6418" width="18" style="10" bestFit="1" customWidth="1"/>
    <col min="6419" max="6657" width="9.140625" style="10"/>
    <col min="6658" max="6658" width="36.5703125" style="10" bestFit="1" customWidth="1"/>
    <col min="6659" max="6659" width="21.28515625" style="10" customWidth="1"/>
    <col min="6660" max="6660" width="20.85546875" style="10" bestFit="1" customWidth="1"/>
    <col min="6661" max="6661" width="14.85546875" style="10" bestFit="1" customWidth="1"/>
    <col min="6662" max="6662" width="14.140625" style="10" bestFit="1" customWidth="1"/>
    <col min="6663" max="6664" width="11.42578125" style="10" bestFit="1" customWidth="1"/>
    <col min="6665" max="6668" width="9.5703125" style="10" bestFit="1" customWidth="1"/>
    <col min="6669" max="6669" width="14.42578125" style="10" bestFit="1" customWidth="1"/>
    <col min="6670" max="6673" width="8.42578125" style="10" bestFit="1" customWidth="1"/>
    <col min="6674" max="6674" width="18" style="10" bestFit="1" customWidth="1"/>
    <col min="6675" max="6913" width="9.140625" style="10"/>
    <col min="6914" max="6914" width="36.5703125" style="10" bestFit="1" customWidth="1"/>
    <col min="6915" max="6915" width="21.28515625" style="10" customWidth="1"/>
    <col min="6916" max="6916" width="20.85546875" style="10" bestFit="1" customWidth="1"/>
    <col min="6917" max="6917" width="14.85546875" style="10" bestFit="1" customWidth="1"/>
    <col min="6918" max="6918" width="14.140625" style="10" bestFit="1" customWidth="1"/>
    <col min="6919" max="6920" width="11.42578125" style="10" bestFit="1" customWidth="1"/>
    <col min="6921" max="6924" width="9.5703125" style="10" bestFit="1" customWidth="1"/>
    <col min="6925" max="6925" width="14.42578125" style="10" bestFit="1" customWidth="1"/>
    <col min="6926" max="6929" width="8.42578125" style="10" bestFit="1" customWidth="1"/>
    <col min="6930" max="6930" width="18" style="10" bestFit="1" customWidth="1"/>
    <col min="6931" max="7169" width="9.140625" style="10"/>
    <col min="7170" max="7170" width="36.5703125" style="10" bestFit="1" customWidth="1"/>
    <col min="7171" max="7171" width="21.28515625" style="10" customWidth="1"/>
    <col min="7172" max="7172" width="20.85546875" style="10" bestFit="1" customWidth="1"/>
    <col min="7173" max="7173" width="14.85546875" style="10" bestFit="1" customWidth="1"/>
    <col min="7174" max="7174" width="14.140625" style="10" bestFit="1" customWidth="1"/>
    <col min="7175" max="7176" width="11.42578125" style="10" bestFit="1" customWidth="1"/>
    <col min="7177" max="7180" width="9.5703125" style="10" bestFit="1" customWidth="1"/>
    <col min="7181" max="7181" width="14.42578125" style="10" bestFit="1" customWidth="1"/>
    <col min="7182" max="7185" width="8.42578125" style="10" bestFit="1" customWidth="1"/>
    <col min="7186" max="7186" width="18" style="10" bestFit="1" customWidth="1"/>
    <col min="7187" max="7425" width="9.140625" style="10"/>
    <col min="7426" max="7426" width="36.5703125" style="10" bestFit="1" customWidth="1"/>
    <col min="7427" max="7427" width="21.28515625" style="10" customWidth="1"/>
    <col min="7428" max="7428" width="20.85546875" style="10" bestFit="1" customWidth="1"/>
    <col min="7429" max="7429" width="14.85546875" style="10" bestFit="1" customWidth="1"/>
    <col min="7430" max="7430" width="14.140625" style="10" bestFit="1" customWidth="1"/>
    <col min="7431" max="7432" width="11.42578125" style="10" bestFit="1" customWidth="1"/>
    <col min="7433" max="7436" width="9.5703125" style="10" bestFit="1" customWidth="1"/>
    <col min="7437" max="7437" width="14.42578125" style="10" bestFit="1" customWidth="1"/>
    <col min="7438" max="7441" width="8.42578125" style="10" bestFit="1" customWidth="1"/>
    <col min="7442" max="7442" width="18" style="10" bestFit="1" customWidth="1"/>
    <col min="7443" max="7681" width="9.140625" style="10"/>
    <col min="7682" max="7682" width="36.5703125" style="10" bestFit="1" customWidth="1"/>
    <col min="7683" max="7683" width="21.28515625" style="10" customWidth="1"/>
    <col min="7684" max="7684" width="20.85546875" style="10" bestFit="1" customWidth="1"/>
    <col min="7685" max="7685" width="14.85546875" style="10" bestFit="1" customWidth="1"/>
    <col min="7686" max="7686" width="14.140625" style="10" bestFit="1" customWidth="1"/>
    <col min="7687" max="7688" width="11.42578125" style="10" bestFit="1" customWidth="1"/>
    <col min="7689" max="7692" width="9.5703125" style="10" bestFit="1" customWidth="1"/>
    <col min="7693" max="7693" width="14.42578125" style="10" bestFit="1" customWidth="1"/>
    <col min="7694" max="7697" width="8.42578125" style="10" bestFit="1" customWidth="1"/>
    <col min="7698" max="7698" width="18" style="10" bestFit="1" customWidth="1"/>
    <col min="7699" max="7937" width="9.140625" style="10"/>
    <col min="7938" max="7938" width="36.5703125" style="10" bestFit="1" customWidth="1"/>
    <col min="7939" max="7939" width="21.28515625" style="10" customWidth="1"/>
    <col min="7940" max="7940" width="20.85546875" style="10" bestFit="1" customWidth="1"/>
    <col min="7941" max="7941" width="14.85546875" style="10" bestFit="1" customWidth="1"/>
    <col min="7942" max="7942" width="14.140625" style="10" bestFit="1" customWidth="1"/>
    <col min="7943" max="7944" width="11.42578125" style="10" bestFit="1" customWidth="1"/>
    <col min="7945" max="7948" width="9.5703125" style="10" bestFit="1" customWidth="1"/>
    <col min="7949" max="7949" width="14.42578125" style="10" bestFit="1" customWidth="1"/>
    <col min="7950" max="7953" width="8.42578125" style="10" bestFit="1" customWidth="1"/>
    <col min="7954" max="7954" width="18" style="10" bestFit="1" customWidth="1"/>
    <col min="7955" max="8193" width="9.140625" style="10"/>
    <col min="8194" max="8194" width="36.5703125" style="10" bestFit="1" customWidth="1"/>
    <col min="8195" max="8195" width="21.28515625" style="10" customWidth="1"/>
    <col min="8196" max="8196" width="20.85546875" style="10" bestFit="1" customWidth="1"/>
    <col min="8197" max="8197" width="14.85546875" style="10" bestFit="1" customWidth="1"/>
    <col min="8198" max="8198" width="14.140625" style="10" bestFit="1" customWidth="1"/>
    <col min="8199" max="8200" width="11.42578125" style="10" bestFit="1" customWidth="1"/>
    <col min="8201" max="8204" width="9.5703125" style="10" bestFit="1" customWidth="1"/>
    <col min="8205" max="8205" width="14.42578125" style="10" bestFit="1" customWidth="1"/>
    <col min="8206" max="8209" width="8.42578125" style="10" bestFit="1" customWidth="1"/>
    <col min="8210" max="8210" width="18" style="10" bestFit="1" customWidth="1"/>
    <col min="8211" max="8449" width="9.140625" style="10"/>
    <col min="8450" max="8450" width="36.5703125" style="10" bestFit="1" customWidth="1"/>
    <col min="8451" max="8451" width="21.28515625" style="10" customWidth="1"/>
    <col min="8452" max="8452" width="20.85546875" style="10" bestFit="1" customWidth="1"/>
    <col min="8453" max="8453" width="14.85546875" style="10" bestFit="1" customWidth="1"/>
    <col min="8454" max="8454" width="14.140625" style="10" bestFit="1" customWidth="1"/>
    <col min="8455" max="8456" width="11.42578125" style="10" bestFit="1" customWidth="1"/>
    <col min="8457" max="8460" width="9.5703125" style="10" bestFit="1" customWidth="1"/>
    <col min="8461" max="8461" width="14.42578125" style="10" bestFit="1" customWidth="1"/>
    <col min="8462" max="8465" width="8.42578125" style="10" bestFit="1" customWidth="1"/>
    <col min="8466" max="8466" width="18" style="10" bestFit="1" customWidth="1"/>
    <col min="8467" max="8705" width="9.140625" style="10"/>
    <col min="8706" max="8706" width="36.5703125" style="10" bestFit="1" customWidth="1"/>
    <col min="8707" max="8707" width="21.28515625" style="10" customWidth="1"/>
    <col min="8708" max="8708" width="20.85546875" style="10" bestFit="1" customWidth="1"/>
    <col min="8709" max="8709" width="14.85546875" style="10" bestFit="1" customWidth="1"/>
    <col min="8710" max="8710" width="14.140625" style="10" bestFit="1" customWidth="1"/>
    <col min="8711" max="8712" width="11.42578125" style="10" bestFit="1" customWidth="1"/>
    <col min="8713" max="8716" width="9.5703125" style="10" bestFit="1" customWidth="1"/>
    <col min="8717" max="8717" width="14.42578125" style="10" bestFit="1" customWidth="1"/>
    <col min="8718" max="8721" width="8.42578125" style="10" bestFit="1" customWidth="1"/>
    <col min="8722" max="8722" width="18" style="10" bestFit="1" customWidth="1"/>
    <col min="8723" max="8961" width="9.140625" style="10"/>
    <col min="8962" max="8962" width="36.5703125" style="10" bestFit="1" customWidth="1"/>
    <col min="8963" max="8963" width="21.28515625" style="10" customWidth="1"/>
    <col min="8964" max="8964" width="20.85546875" style="10" bestFit="1" customWidth="1"/>
    <col min="8965" max="8965" width="14.85546875" style="10" bestFit="1" customWidth="1"/>
    <col min="8966" max="8966" width="14.140625" style="10" bestFit="1" customWidth="1"/>
    <col min="8967" max="8968" width="11.42578125" style="10" bestFit="1" customWidth="1"/>
    <col min="8969" max="8972" width="9.5703125" style="10" bestFit="1" customWidth="1"/>
    <col min="8973" max="8973" width="14.42578125" style="10" bestFit="1" customWidth="1"/>
    <col min="8974" max="8977" width="8.42578125" style="10" bestFit="1" customWidth="1"/>
    <col min="8978" max="8978" width="18" style="10" bestFit="1" customWidth="1"/>
    <col min="8979" max="9217" width="9.140625" style="10"/>
    <col min="9218" max="9218" width="36.5703125" style="10" bestFit="1" customWidth="1"/>
    <col min="9219" max="9219" width="21.28515625" style="10" customWidth="1"/>
    <col min="9220" max="9220" width="20.85546875" style="10" bestFit="1" customWidth="1"/>
    <col min="9221" max="9221" width="14.85546875" style="10" bestFit="1" customWidth="1"/>
    <col min="9222" max="9222" width="14.140625" style="10" bestFit="1" customWidth="1"/>
    <col min="9223" max="9224" width="11.42578125" style="10" bestFit="1" customWidth="1"/>
    <col min="9225" max="9228" width="9.5703125" style="10" bestFit="1" customWidth="1"/>
    <col min="9229" max="9229" width="14.42578125" style="10" bestFit="1" customWidth="1"/>
    <col min="9230" max="9233" width="8.42578125" style="10" bestFit="1" customWidth="1"/>
    <col min="9234" max="9234" width="18" style="10" bestFit="1" customWidth="1"/>
    <col min="9235" max="9473" width="9.140625" style="10"/>
    <col min="9474" max="9474" width="36.5703125" style="10" bestFit="1" customWidth="1"/>
    <col min="9475" max="9475" width="21.28515625" style="10" customWidth="1"/>
    <col min="9476" max="9476" width="20.85546875" style="10" bestFit="1" customWidth="1"/>
    <col min="9477" max="9477" width="14.85546875" style="10" bestFit="1" customWidth="1"/>
    <col min="9478" max="9478" width="14.140625" style="10" bestFit="1" customWidth="1"/>
    <col min="9479" max="9480" width="11.42578125" style="10" bestFit="1" customWidth="1"/>
    <col min="9481" max="9484" width="9.5703125" style="10" bestFit="1" customWidth="1"/>
    <col min="9485" max="9485" width="14.42578125" style="10" bestFit="1" customWidth="1"/>
    <col min="9486" max="9489" width="8.42578125" style="10" bestFit="1" customWidth="1"/>
    <col min="9490" max="9490" width="18" style="10" bestFit="1" customWidth="1"/>
    <col min="9491" max="9729" width="9.140625" style="10"/>
    <col min="9730" max="9730" width="36.5703125" style="10" bestFit="1" customWidth="1"/>
    <col min="9731" max="9731" width="21.28515625" style="10" customWidth="1"/>
    <col min="9732" max="9732" width="20.85546875" style="10" bestFit="1" customWidth="1"/>
    <col min="9733" max="9733" width="14.85546875" style="10" bestFit="1" customWidth="1"/>
    <col min="9734" max="9734" width="14.140625" style="10" bestFit="1" customWidth="1"/>
    <col min="9735" max="9736" width="11.42578125" style="10" bestFit="1" customWidth="1"/>
    <col min="9737" max="9740" width="9.5703125" style="10" bestFit="1" customWidth="1"/>
    <col min="9741" max="9741" width="14.42578125" style="10" bestFit="1" customWidth="1"/>
    <col min="9742" max="9745" width="8.42578125" style="10" bestFit="1" customWidth="1"/>
    <col min="9746" max="9746" width="18" style="10" bestFit="1" customWidth="1"/>
    <col min="9747" max="9985" width="9.140625" style="10"/>
    <col min="9986" max="9986" width="36.5703125" style="10" bestFit="1" customWidth="1"/>
    <col min="9987" max="9987" width="21.28515625" style="10" customWidth="1"/>
    <col min="9988" max="9988" width="20.85546875" style="10" bestFit="1" customWidth="1"/>
    <col min="9989" max="9989" width="14.85546875" style="10" bestFit="1" customWidth="1"/>
    <col min="9990" max="9990" width="14.140625" style="10" bestFit="1" customWidth="1"/>
    <col min="9991" max="9992" width="11.42578125" style="10" bestFit="1" customWidth="1"/>
    <col min="9993" max="9996" width="9.5703125" style="10" bestFit="1" customWidth="1"/>
    <col min="9997" max="9997" width="14.42578125" style="10" bestFit="1" customWidth="1"/>
    <col min="9998" max="10001" width="8.42578125" style="10" bestFit="1" customWidth="1"/>
    <col min="10002" max="10002" width="18" style="10" bestFit="1" customWidth="1"/>
    <col min="10003" max="10241" width="9.140625" style="10"/>
    <col min="10242" max="10242" width="36.5703125" style="10" bestFit="1" customWidth="1"/>
    <col min="10243" max="10243" width="21.28515625" style="10" customWidth="1"/>
    <col min="10244" max="10244" width="20.85546875" style="10" bestFit="1" customWidth="1"/>
    <col min="10245" max="10245" width="14.85546875" style="10" bestFit="1" customWidth="1"/>
    <col min="10246" max="10246" width="14.140625" style="10" bestFit="1" customWidth="1"/>
    <col min="10247" max="10248" width="11.42578125" style="10" bestFit="1" customWidth="1"/>
    <col min="10249" max="10252" width="9.5703125" style="10" bestFit="1" customWidth="1"/>
    <col min="10253" max="10253" width="14.42578125" style="10" bestFit="1" customWidth="1"/>
    <col min="10254" max="10257" width="8.42578125" style="10" bestFit="1" customWidth="1"/>
    <col min="10258" max="10258" width="18" style="10" bestFit="1" customWidth="1"/>
    <col min="10259" max="10497" width="9.140625" style="10"/>
    <col min="10498" max="10498" width="36.5703125" style="10" bestFit="1" customWidth="1"/>
    <col min="10499" max="10499" width="21.28515625" style="10" customWidth="1"/>
    <col min="10500" max="10500" width="20.85546875" style="10" bestFit="1" customWidth="1"/>
    <col min="10501" max="10501" width="14.85546875" style="10" bestFit="1" customWidth="1"/>
    <col min="10502" max="10502" width="14.140625" style="10" bestFit="1" customWidth="1"/>
    <col min="10503" max="10504" width="11.42578125" style="10" bestFit="1" customWidth="1"/>
    <col min="10505" max="10508" width="9.5703125" style="10" bestFit="1" customWidth="1"/>
    <col min="10509" max="10509" width="14.42578125" style="10" bestFit="1" customWidth="1"/>
    <col min="10510" max="10513" width="8.42578125" style="10" bestFit="1" customWidth="1"/>
    <col min="10514" max="10514" width="18" style="10" bestFit="1" customWidth="1"/>
    <col min="10515" max="10753" width="9.140625" style="10"/>
    <col min="10754" max="10754" width="36.5703125" style="10" bestFit="1" customWidth="1"/>
    <col min="10755" max="10755" width="21.28515625" style="10" customWidth="1"/>
    <col min="10756" max="10756" width="20.85546875" style="10" bestFit="1" customWidth="1"/>
    <col min="10757" max="10757" width="14.85546875" style="10" bestFit="1" customWidth="1"/>
    <col min="10758" max="10758" width="14.140625" style="10" bestFit="1" customWidth="1"/>
    <col min="10759" max="10760" width="11.42578125" style="10" bestFit="1" customWidth="1"/>
    <col min="10761" max="10764" width="9.5703125" style="10" bestFit="1" customWidth="1"/>
    <col min="10765" max="10765" width="14.42578125" style="10" bestFit="1" customWidth="1"/>
    <col min="10766" max="10769" width="8.42578125" style="10" bestFit="1" customWidth="1"/>
    <col min="10770" max="10770" width="18" style="10" bestFit="1" customWidth="1"/>
    <col min="10771" max="11009" width="9.140625" style="10"/>
    <col min="11010" max="11010" width="36.5703125" style="10" bestFit="1" customWidth="1"/>
    <col min="11011" max="11011" width="21.28515625" style="10" customWidth="1"/>
    <col min="11012" max="11012" width="20.85546875" style="10" bestFit="1" customWidth="1"/>
    <col min="11013" max="11013" width="14.85546875" style="10" bestFit="1" customWidth="1"/>
    <col min="11014" max="11014" width="14.140625" style="10" bestFit="1" customWidth="1"/>
    <col min="11015" max="11016" width="11.42578125" style="10" bestFit="1" customWidth="1"/>
    <col min="11017" max="11020" width="9.5703125" style="10" bestFit="1" customWidth="1"/>
    <col min="11021" max="11021" width="14.42578125" style="10" bestFit="1" customWidth="1"/>
    <col min="11022" max="11025" width="8.42578125" style="10" bestFit="1" customWidth="1"/>
    <col min="11026" max="11026" width="18" style="10" bestFit="1" customWidth="1"/>
    <col min="11027" max="11265" width="9.140625" style="10"/>
    <col min="11266" max="11266" width="36.5703125" style="10" bestFit="1" customWidth="1"/>
    <col min="11267" max="11267" width="21.28515625" style="10" customWidth="1"/>
    <col min="11268" max="11268" width="20.85546875" style="10" bestFit="1" customWidth="1"/>
    <col min="11269" max="11269" width="14.85546875" style="10" bestFit="1" customWidth="1"/>
    <col min="11270" max="11270" width="14.140625" style="10" bestFit="1" customWidth="1"/>
    <col min="11271" max="11272" width="11.42578125" style="10" bestFit="1" customWidth="1"/>
    <col min="11273" max="11276" width="9.5703125" style="10" bestFit="1" customWidth="1"/>
    <col min="11277" max="11277" width="14.42578125" style="10" bestFit="1" customWidth="1"/>
    <col min="11278" max="11281" width="8.42578125" style="10" bestFit="1" customWidth="1"/>
    <col min="11282" max="11282" width="18" style="10" bestFit="1" customWidth="1"/>
    <col min="11283" max="11521" width="9.140625" style="10"/>
    <col min="11522" max="11522" width="36.5703125" style="10" bestFit="1" customWidth="1"/>
    <col min="11523" max="11523" width="21.28515625" style="10" customWidth="1"/>
    <col min="11524" max="11524" width="20.85546875" style="10" bestFit="1" customWidth="1"/>
    <col min="11525" max="11525" width="14.85546875" style="10" bestFit="1" customWidth="1"/>
    <col min="11526" max="11526" width="14.140625" style="10" bestFit="1" customWidth="1"/>
    <col min="11527" max="11528" width="11.42578125" style="10" bestFit="1" customWidth="1"/>
    <col min="11529" max="11532" width="9.5703125" style="10" bestFit="1" customWidth="1"/>
    <col min="11533" max="11533" width="14.42578125" style="10" bestFit="1" customWidth="1"/>
    <col min="11534" max="11537" width="8.42578125" style="10" bestFit="1" customWidth="1"/>
    <col min="11538" max="11538" width="18" style="10" bestFit="1" customWidth="1"/>
    <col min="11539" max="11777" width="9.140625" style="10"/>
    <col min="11778" max="11778" width="36.5703125" style="10" bestFit="1" customWidth="1"/>
    <col min="11779" max="11779" width="21.28515625" style="10" customWidth="1"/>
    <col min="11780" max="11780" width="20.85546875" style="10" bestFit="1" customWidth="1"/>
    <col min="11781" max="11781" width="14.85546875" style="10" bestFit="1" customWidth="1"/>
    <col min="11782" max="11782" width="14.140625" style="10" bestFit="1" customWidth="1"/>
    <col min="11783" max="11784" width="11.42578125" style="10" bestFit="1" customWidth="1"/>
    <col min="11785" max="11788" width="9.5703125" style="10" bestFit="1" customWidth="1"/>
    <col min="11789" max="11789" width="14.42578125" style="10" bestFit="1" customWidth="1"/>
    <col min="11790" max="11793" width="8.42578125" style="10" bestFit="1" customWidth="1"/>
    <col min="11794" max="11794" width="18" style="10" bestFit="1" customWidth="1"/>
    <col min="11795" max="12033" width="9.140625" style="10"/>
    <col min="12034" max="12034" width="36.5703125" style="10" bestFit="1" customWidth="1"/>
    <col min="12035" max="12035" width="21.28515625" style="10" customWidth="1"/>
    <col min="12036" max="12036" width="20.85546875" style="10" bestFit="1" customWidth="1"/>
    <col min="12037" max="12037" width="14.85546875" style="10" bestFit="1" customWidth="1"/>
    <col min="12038" max="12038" width="14.140625" style="10" bestFit="1" customWidth="1"/>
    <col min="12039" max="12040" width="11.42578125" style="10" bestFit="1" customWidth="1"/>
    <col min="12041" max="12044" width="9.5703125" style="10" bestFit="1" customWidth="1"/>
    <col min="12045" max="12045" width="14.42578125" style="10" bestFit="1" customWidth="1"/>
    <col min="12046" max="12049" width="8.42578125" style="10" bestFit="1" customWidth="1"/>
    <col min="12050" max="12050" width="18" style="10" bestFit="1" customWidth="1"/>
    <col min="12051" max="12289" width="9.140625" style="10"/>
    <col min="12290" max="12290" width="36.5703125" style="10" bestFit="1" customWidth="1"/>
    <col min="12291" max="12291" width="21.28515625" style="10" customWidth="1"/>
    <col min="12292" max="12292" width="20.85546875" style="10" bestFit="1" customWidth="1"/>
    <col min="12293" max="12293" width="14.85546875" style="10" bestFit="1" customWidth="1"/>
    <col min="12294" max="12294" width="14.140625" style="10" bestFit="1" customWidth="1"/>
    <col min="12295" max="12296" width="11.42578125" style="10" bestFit="1" customWidth="1"/>
    <col min="12297" max="12300" width="9.5703125" style="10" bestFit="1" customWidth="1"/>
    <col min="12301" max="12301" width="14.42578125" style="10" bestFit="1" customWidth="1"/>
    <col min="12302" max="12305" width="8.42578125" style="10" bestFit="1" customWidth="1"/>
    <col min="12306" max="12306" width="18" style="10" bestFit="1" customWidth="1"/>
    <col min="12307" max="12545" width="9.140625" style="10"/>
    <col min="12546" max="12546" width="36.5703125" style="10" bestFit="1" customWidth="1"/>
    <col min="12547" max="12547" width="21.28515625" style="10" customWidth="1"/>
    <col min="12548" max="12548" width="20.85546875" style="10" bestFit="1" customWidth="1"/>
    <col min="12549" max="12549" width="14.85546875" style="10" bestFit="1" customWidth="1"/>
    <col min="12550" max="12550" width="14.140625" style="10" bestFit="1" customWidth="1"/>
    <col min="12551" max="12552" width="11.42578125" style="10" bestFit="1" customWidth="1"/>
    <col min="12553" max="12556" width="9.5703125" style="10" bestFit="1" customWidth="1"/>
    <col min="12557" max="12557" width="14.42578125" style="10" bestFit="1" customWidth="1"/>
    <col min="12558" max="12561" width="8.42578125" style="10" bestFit="1" customWidth="1"/>
    <col min="12562" max="12562" width="18" style="10" bestFit="1" customWidth="1"/>
    <col min="12563" max="12801" width="9.140625" style="10"/>
    <col min="12802" max="12802" width="36.5703125" style="10" bestFit="1" customWidth="1"/>
    <col min="12803" max="12803" width="21.28515625" style="10" customWidth="1"/>
    <col min="12804" max="12804" width="20.85546875" style="10" bestFit="1" customWidth="1"/>
    <col min="12805" max="12805" width="14.85546875" style="10" bestFit="1" customWidth="1"/>
    <col min="12806" max="12806" width="14.140625" style="10" bestFit="1" customWidth="1"/>
    <col min="12807" max="12808" width="11.42578125" style="10" bestFit="1" customWidth="1"/>
    <col min="12809" max="12812" width="9.5703125" style="10" bestFit="1" customWidth="1"/>
    <col min="12813" max="12813" width="14.42578125" style="10" bestFit="1" customWidth="1"/>
    <col min="12814" max="12817" width="8.42578125" style="10" bestFit="1" customWidth="1"/>
    <col min="12818" max="12818" width="18" style="10" bestFit="1" customWidth="1"/>
    <col min="12819" max="13057" width="9.140625" style="10"/>
    <col min="13058" max="13058" width="36.5703125" style="10" bestFit="1" customWidth="1"/>
    <col min="13059" max="13059" width="21.28515625" style="10" customWidth="1"/>
    <col min="13060" max="13060" width="20.85546875" style="10" bestFit="1" customWidth="1"/>
    <col min="13061" max="13061" width="14.85546875" style="10" bestFit="1" customWidth="1"/>
    <col min="13062" max="13062" width="14.140625" style="10" bestFit="1" customWidth="1"/>
    <col min="13063" max="13064" width="11.42578125" style="10" bestFit="1" customWidth="1"/>
    <col min="13065" max="13068" width="9.5703125" style="10" bestFit="1" customWidth="1"/>
    <col min="13069" max="13069" width="14.42578125" style="10" bestFit="1" customWidth="1"/>
    <col min="13070" max="13073" width="8.42578125" style="10" bestFit="1" customWidth="1"/>
    <col min="13074" max="13074" width="18" style="10" bestFit="1" customWidth="1"/>
    <col min="13075" max="13313" width="9.140625" style="10"/>
    <col min="13314" max="13314" width="36.5703125" style="10" bestFit="1" customWidth="1"/>
    <col min="13315" max="13315" width="21.28515625" style="10" customWidth="1"/>
    <col min="13316" max="13316" width="20.85546875" style="10" bestFit="1" customWidth="1"/>
    <col min="13317" max="13317" width="14.85546875" style="10" bestFit="1" customWidth="1"/>
    <col min="13318" max="13318" width="14.140625" style="10" bestFit="1" customWidth="1"/>
    <col min="13319" max="13320" width="11.42578125" style="10" bestFit="1" customWidth="1"/>
    <col min="13321" max="13324" width="9.5703125" style="10" bestFit="1" customWidth="1"/>
    <col min="13325" max="13325" width="14.42578125" style="10" bestFit="1" customWidth="1"/>
    <col min="13326" max="13329" width="8.42578125" style="10" bestFit="1" customWidth="1"/>
    <col min="13330" max="13330" width="18" style="10" bestFit="1" customWidth="1"/>
    <col min="13331" max="13569" width="9.140625" style="10"/>
    <col min="13570" max="13570" width="36.5703125" style="10" bestFit="1" customWidth="1"/>
    <col min="13571" max="13571" width="21.28515625" style="10" customWidth="1"/>
    <col min="13572" max="13572" width="20.85546875" style="10" bestFit="1" customWidth="1"/>
    <col min="13573" max="13573" width="14.85546875" style="10" bestFit="1" customWidth="1"/>
    <col min="13574" max="13574" width="14.140625" style="10" bestFit="1" customWidth="1"/>
    <col min="13575" max="13576" width="11.42578125" style="10" bestFit="1" customWidth="1"/>
    <col min="13577" max="13580" width="9.5703125" style="10" bestFit="1" customWidth="1"/>
    <col min="13581" max="13581" width="14.42578125" style="10" bestFit="1" customWidth="1"/>
    <col min="13582" max="13585" width="8.42578125" style="10" bestFit="1" customWidth="1"/>
    <col min="13586" max="13586" width="18" style="10" bestFit="1" customWidth="1"/>
    <col min="13587" max="13825" width="9.140625" style="10"/>
    <col min="13826" max="13826" width="36.5703125" style="10" bestFit="1" customWidth="1"/>
    <col min="13827" max="13827" width="21.28515625" style="10" customWidth="1"/>
    <col min="13828" max="13828" width="20.85546875" style="10" bestFit="1" customWidth="1"/>
    <col min="13829" max="13829" width="14.85546875" style="10" bestFit="1" customWidth="1"/>
    <col min="13830" max="13830" width="14.140625" style="10" bestFit="1" customWidth="1"/>
    <col min="13831" max="13832" width="11.42578125" style="10" bestFit="1" customWidth="1"/>
    <col min="13833" max="13836" width="9.5703125" style="10" bestFit="1" customWidth="1"/>
    <col min="13837" max="13837" width="14.42578125" style="10" bestFit="1" customWidth="1"/>
    <col min="13838" max="13841" width="8.42578125" style="10" bestFit="1" customWidth="1"/>
    <col min="13842" max="13842" width="18" style="10" bestFit="1" customWidth="1"/>
    <col min="13843" max="14081" width="9.140625" style="10"/>
    <col min="14082" max="14082" width="36.5703125" style="10" bestFit="1" customWidth="1"/>
    <col min="14083" max="14083" width="21.28515625" style="10" customWidth="1"/>
    <col min="14084" max="14084" width="20.85546875" style="10" bestFit="1" customWidth="1"/>
    <col min="14085" max="14085" width="14.85546875" style="10" bestFit="1" customWidth="1"/>
    <col min="14086" max="14086" width="14.140625" style="10" bestFit="1" customWidth="1"/>
    <col min="14087" max="14088" width="11.42578125" style="10" bestFit="1" customWidth="1"/>
    <col min="14089" max="14092" width="9.5703125" style="10" bestFit="1" customWidth="1"/>
    <col min="14093" max="14093" width="14.42578125" style="10" bestFit="1" customWidth="1"/>
    <col min="14094" max="14097" width="8.42578125" style="10" bestFit="1" customWidth="1"/>
    <col min="14098" max="14098" width="18" style="10" bestFit="1" customWidth="1"/>
    <col min="14099" max="14337" width="9.140625" style="10"/>
    <col min="14338" max="14338" width="36.5703125" style="10" bestFit="1" customWidth="1"/>
    <col min="14339" max="14339" width="21.28515625" style="10" customWidth="1"/>
    <col min="14340" max="14340" width="20.85546875" style="10" bestFit="1" customWidth="1"/>
    <col min="14341" max="14341" width="14.85546875" style="10" bestFit="1" customWidth="1"/>
    <col min="14342" max="14342" width="14.140625" style="10" bestFit="1" customWidth="1"/>
    <col min="14343" max="14344" width="11.42578125" style="10" bestFit="1" customWidth="1"/>
    <col min="14345" max="14348" width="9.5703125" style="10" bestFit="1" customWidth="1"/>
    <col min="14349" max="14349" width="14.42578125" style="10" bestFit="1" customWidth="1"/>
    <col min="14350" max="14353" width="8.42578125" style="10" bestFit="1" customWidth="1"/>
    <col min="14354" max="14354" width="18" style="10" bestFit="1" customWidth="1"/>
    <col min="14355" max="14593" width="9.140625" style="10"/>
    <col min="14594" max="14594" width="36.5703125" style="10" bestFit="1" customWidth="1"/>
    <col min="14595" max="14595" width="21.28515625" style="10" customWidth="1"/>
    <col min="14596" max="14596" width="20.85546875" style="10" bestFit="1" customWidth="1"/>
    <col min="14597" max="14597" width="14.85546875" style="10" bestFit="1" customWidth="1"/>
    <col min="14598" max="14598" width="14.140625" style="10" bestFit="1" customWidth="1"/>
    <col min="14599" max="14600" width="11.42578125" style="10" bestFit="1" customWidth="1"/>
    <col min="14601" max="14604" width="9.5703125" style="10" bestFit="1" customWidth="1"/>
    <col min="14605" max="14605" width="14.42578125" style="10" bestFit="1" customWidth="1"/>
    <col min="14606" max="14609" width="8.42578125" style="10" bestFit="1" customWidth="1"/>
    <col min="14610" max="14610" width="18" style="10" bestFit="1" customWidth="1"/>
    <col min="14611" max="14849" width="9.140625" style="10"/>
    <col min="14850" max="14850" width="36.5703125" style="10" bestFit="1" customWidth="1"/>
    <col min="14851" max="14851" width="21.28515625" style="10" customWidth="1"/>
    <col min="14852" max="14852" width="20.85546875" style="10" bestFit="1" customWidth="1"/>
    <col min="14853" max="14853" width="14.85546875" style="10" bestFit="1" customWidth="1"/>
    <col min="14854" max="14854" width="14.140625" style="10" bestFit="1" customWidth="1"/>
    <col min="14855" max="14856" width="11.42578125" style="10" bestFit="1" customWidth="1"/>
    <col min="14857" max="14860" width="9.5703125" style="10" bestFit="1" customWidth="1"/>
    <col min="14861" max="14861" width="14.42578125" style="10" bestFit="1" customWidth="1"/>
    <col min="14862" max="14865" width="8.42578125" style="10" bestFit="1" customWidth="1"/>
    <col min="14866" max="14866" width="18" style="10" bestFit="1" customWidth="1"/>
    <col min="14867" max="15105" width="9.140625" style="10"/>
    <col min="15106" max="15106" width="36.5703125" style="10" bestFit="1" customWidth="1"/>
    <col min="15107" max="15107" width="21.28515625" style="10" customWidth="1"/>
    <col min="15108" max="15108" width="20.85546875" style="10" bestFit="1" customWidth="1"/>
    <col min="15109" max="15109" width="14.85546875" style="10" bestFit="1" customWidth="1"/>
    <col min="15110" max="15110" width="14.140625" style="10" bestFit="1" customWidth="1"/>
    <col min="15111" max="15112" width="11.42578125" style="10" bestFit="1" customWidth="1"/>
    <col min="15113" max="15116" width="9.5703125" style="10" bestFit="1" customWidth="1"/>
    <col min="15117" max="15117" width="14.42578125" style="10" bestFit="1" customWidth="1"/>
    <col min="15118" max="15121" width="8.42578125" style="10" bestFit="1" customWidth="1"/>
    <col min="15122" max="15122" width="18" style="10" bestFit="1" customWidth="1"/>
    <col min="15123" max="15361" width="9.140625" style="10"/>
    <col min="15362" max="15362" width="36.5703125" style="10" bestFit="1" customWidth="1"/>
    <col min="15363" max="15363" width="21.28515625" style="10" customWidth="1"/>
    <col min="15364" max="15364" width="20.85546875" style="10" bestFit="1" customWidth="1"/>
    <col min="15365" max="15365" width="14.85546875" style="10" bestFit="1" customWidth="1"/>
    <col min="15366" max="15366" width="14.140625" style="10" bestFit="1" customWidth="1"/>
    <col min="15367" max="15368" width="11.42578125" style="10" bestFit="1" customWidth="1"/>
    <col min="15369" max="15372" width="9.5703125" style="10" bestFit="1" customWidth="1"/>
    <col min="15373" max="15373" width="14.42578125" style="10" bestFit="1" customWidth="1"/>
    <col min="15374" max="15377" width="8.42578125" style="10" bestFit="1" customWidth="1"/>
    <col min="15378" max="15378" width="18" style="10" bestFit="1" customWidth="1"/>
    <col min="15379" max="15617" width="9.140625" style="10"/>
    <col min="15618" max="15618" width="36.5703125" style="10" bestFit="1" customWidth="1"/>
    <col min="15619" max="15619" width="21.28515625" style="10" customWidth="1"/>
    <col min="15620" max="15620" width="20.85546875" style="10" bestFit="1" customWidth="1"/>
    <col min="15621" max="15621" width="14.85546875" style="10" bestFit="1" customWidth="1"/>
    <col min="15622" max="15622" width="14.140625" style="10" bestFit="1" customWidth="1"/>
    <col min="15623" max="15624" width="11.42578125" style="10" bestFit="1" customWidth="1"/>
    <col min="15625" max="15628" width="9.5703125" style="10" bestFit="1" customWidth="1"/>
    <col min="15629" max="15629" width="14.42578125" style="10" bestFit="1" customWidth="1"/>
    <col min="15630" max="15633" width="8.42578125" style="10" bestFit="1" customWidth="1"/>
    <col min="15634" max="15634" width="18" style="10" bestFit="1" customWidth="1"/>
    <col min="15635" max="15873" width="9.140625" style="10"/>
    <col min="15874" max="15874" width="36.5703125" style="10" bestFit="1" customWidth="1"/>
    <col min="15875" max="15875" width="21.28515625" style="10" customWidth="1"/>
    <col min="15876" max="15876" width="20.85546875" style="10" bestFit="1" customWidth="1"/>
    <col min="15877" max="15877" width="14.85546875" style="10" bestFit="1" customWidth="1"/>
    <col min="15878" max="15878" width="14.140625" style="10" bestFit="1" customWidth="1"/>
    <col min="15879" max="15880" width="11.42578125" style="10" bestFit="1" customWidth="1"/>
    <col min="15881" max="15884" width="9.5703125" style="10" bestFit="1" customWidth="1"/>
    <col min="15885" max="15885" width="14.42578125" style="10" bestFit="1" customWidth="1"/>
    <col min="15886" max="15889" width="8.42578125" style="10" bestFit="1" customWidth="1"/>
    <col min="15890" max="15890" width="18" style="10" bestFit="1" customWidth="1"/>
    <col min="15891" max="16129" width="9.140625" style="10"/>
    <col min="16130" max="16130" width="36.5703125" style="10" bestFit="1" customWidth="1"/>
    <col min="16131" max="16131" width="21.28515625" style="10" customWidth="1"/>
    <col min="16132" max="16132" width="20.85546875" style="10" bestFit="1" customWidth="1"/>
    <col min="16133" max="16133" width="14.85546875" style="10" bestFit="1" customWidth="1"/>
    <col min="16134" max="16134" width="14.140625" style="10" bestFit="1" customWidth="1"/>
    <col min="16135" max="16136" width="11.42578125" style="10" bestFit="1" customWidth="1"/>
    <col min="16137" max="16140" width="9.5703125" style="10" bestFit="1" customWidth="1"/>
    <col min="16141" max="16141" width="14.42578125" style="10" bestFit="1" customWidth="1"/>
    <col min="16142" max="16145" width="8.42578125" style="10" bestFit="1" customWidth="1"/>
    <col min="16146" max="16146" width="18" style="10" bestFit="1" customWidth="1"/>
    <col min="16147" max="16384" width="9.140625" style="10"/>
  </cols>
  <sheetData>
    <row r="1" spans="1:21" ht="18" customHeight="1" x14ac:dyDescent="0.2">
      <c r="B1" s="66" t="s">
        <v>166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1" ht="18" customHeight="1" x14ac:dyDescent="0.2"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1" ht="18" customHeight="1" x14ac:dyDescent="0.2">
      <c r="B3" s="45" t="s">
        <v>49</v>
      </c>
      <c r="C3" s="65" t="s">
        <v>50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1" ht="18" customHeight="1" x14ac:dyDescent="0.2">
      <c r="B4" s="45" t="s">
        <v>51</v>
      </c>
      <c r="C4" s="65" t="s">
        <v>52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21" ht="18" customHeight="1" x14ac:dyDescent="0.2">
      <c r="B5" s="45" t="s">
        <v>53</v>
      </c>
      <c r="C5" s="65" t="s">
        <v>139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21" ht="18" customHeight="1" x14ac:dyDescent="0.2">
      <c r="B6" s="45" t="s">
        <v>54</v>
      </c>
      <c r="C6" s="88" t="s">
        <v>154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21" ht="18" customHeight="1" x14ac:dyDescent="0.2">
      <c r="B7" s="45" t="s">
        <v>55</v>
      </c>
      <c r="C7" s="65" t="s">
        <v>56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21" ht="44.25" customHeight="1" x14ac:dyDescent="0.2">
      <c r="B8" s="67" t="s">
        <v>0</v>
      </c>
      <c r="C8" s="67"/>
      <c r="D8" s="68" t="s">
        <v>1</v>
      </c>
      <c r="E8" s="67" t="s">
        <v>57</v>
      </c>
      <c r="F8" s="67"/>
      <c r="G8" s="67"/>
      <c r="H8" s="69" t="s">
        <v>126</v>
      </c>
      <c r="I8" s="72" t="s">
        <v>128</v>
      </c>
      <c r="J8" s="73"/>
      <c r="K8" s="73"/>
      <c r="L8" s="74"/>
      <c r="M8" s="11"/>
      <c r="N8" s="72" t="s">
        <v>129</v>
      </c>
      <c r="O8" s="73"/>
      <c r="P8" s="73"/>
      <c r="Q8" s="74"/>
      <c r="R8" s="11"/>
    </row>
    <row r="9" spans="1:21" ht="18" customHeight="1" x14ac:dyDescent="0.2">
      <c r="B9" s="67"/>
      <c r="C9" s="67"/>
      <c r="D9" s="68"/>
      <c r="E9" s="46" t="s">
        <v>58</v>
      </c>
      <c r="F9" s="46" t="s">
        <v>59</v>
      </c>
      <c r="G9" s="67" t="s">
        <v>2</v>
      </c>
      <c r="H9" s="70"/>
      <c r="I9" s="75"/>
      <c r="J9" s="76"/>
      <c r="K9" s="76"/>
      <c r="L9" s="77"/>
      <c r="M9" s="11"/>
      <c r="N9" s="75"/>
      <c r="O9" s="76"/>
      <c r="P9" s="76"/>
      <c r="Q9" s="77"/>
      <c r="R9" s="11"/>
    </row>
    <row r="10" spans="1:21" ht="30.75" customHeight="1" x14ac:dyDescent="0.2">
      <c r="B10" s="67"/>
      <c r="C10" s="67"/>
      <c r="D10" s="68"/>
      <c r="E10" s="46" t="s">
        <v>60</v>
      </c>
      <c r="F10" s="46" t="s">
        <v>61</v>
      </c>
      <c r="G10" s="67"/>
      <c r="H10" s="71"/>
      <c r="I10" s="46" t="s">
        <v>66</v>
      </c>
      <c r="J10" s="46" t="s">
        <v>62</v>
      </c>
      <c r="K10" s="46" t="s">
        <v>63</v>
      </c>
      <c r="L10" s="46" t="s">
        <v>64</v>
      </c>
      <c r="M10" s="46" t="s">
        <v>65</v>
      </c>
      <c r="N10" s="46" t="s">
        <v>66</v>
      </c>
      <c r="O10" s="46" t="s">
        <v>62</v>
      </c>
      <c r="P10" s="46" t="s">
        <v>63</v>
      </c>
      <c r="Q10" s="46" t="s">
        <v>64</v>
      </c>
      <c r="R10" s="12" t="s">
        <v>65</v>
      </c>
    </row>
    <row r="11" spans="1:21" ht="26.25" hidden="1" customHeight="1" x14ac:dyDescent="0.2">
      <c r="B11" s="67">
        <v>1</v>
      </c>
      <c r="C11" s="67"/>
      <c r="D11" s="47">
        <v>2</v>
      </c>
      <c r="E11" s="46">
        <v>3</v>
      </c>
      <c r="F11" s="46">
        <v>4</v>
      </c>
      <c r="G11" s="46" t="s">
        <v>67</v>
      </c>
      <c r="H11" s="13" t="s">
        <v>68</v>
      </c>
      <c r="I11" s="46">
        <v>7</v>
      </c>
      <c r="J11" s="46">
        <v>8</v>
      </c>
      <c r="K11" s="46">
        <v>9</v>
      </c>
      <c r="L11" s="46">
        <v>10</v>
      </c>
      <c r="M11" s="46" t="s">
        <v>69</v>
      </c>
      <c r="N11" s="46">
        <v>12</v>
      </c>
      <c r="O11" s="46">
        <v>13</v>
      </c>
      <c r="P11" s="46">
        <v>14</v>
      </c>
      <c r="Q11" s="46">
        <v>15</v>
      </c>
      <c r="R11" s="12" t="s">
        <v>70</v>
      </c>
    </row>
    <row r="12" spans="1:21" s="16" customFormat="1" ht="18" customHeight="1" thickBot="1" x14ac:dyDescent="0.4">
      <c r="B12" s="79" t="s">
        <v>71</v>
      </c>
      <c r="C12" s="79"/>
      <c r="D12" s="14"/>
      <c r="E12" s="1">
        <f t="shared" ref="E12:G12" si="0">E13+E50+E75+E82</f>
        <v>34004.128629999999</v>
      </c>
      <c r="F12" s="1">
        <f t="shared" si="0"/>
        <v>17889.087439999999</v>
      </c>
      <c r="G12" s="1">
        <f t="shared" si="0"/>
        <v>51893.216070000002</v>
      </c>
      <c r="H12" s="43">
        <f>M12+R12</f>
        <v>57876.000008000003</v>
      </c>
      <c r="I12" s="1">
        <f>I13+I50+I75+I82</f>
        <v>12272.881878</v>
      </c>
      <c r="J12" s="1">
        <f>J13+J50+J75+J82</f>
        <v>15902.531052</v>
      </c>
      <c r="K12" s="1">
        <f>K13+K50+K75+K82</f>
        <v>13333.735063999999</v>
      </c>
      <c r="L12" s="1">
        <f>L13+L50+L75+L82</f>
        <v>16366.852014</v>
      </c>
      <c r="M12" s="1">
        <f t="shared" ref="M12:M17" si="1">SUM(I12:L12)</f>
        <v>57876.000008000003</v>
      </c>
      <c r="N12" s="1">
        <f>N13+N50+N75+N82</f>
        <v>0</v>
      </c>
      <c r="O12" s="1">
        <f>O13+O50+O75+O82</f>
        <v>0</v>
      </c>
      <c r="P12" s="1">
        <f>P13+P50+P75+P82</f>
        <v>0</v>
      </c>
      <c r="Q12" s="1">
        <f>Q13+Q50+Q75+Q82</f>
        <v>0</v>
      </c>
      <c r="R12" s="1">
        <f>SUM(N12:Q12)</f>
        <v>0</v>
      </c>
      <c r="T12" s="17"/>
    </row>
    <row r="13" spans="1:21" s="16" customFormat="1" ht="39.75" customHeight="1" thickTop="1" x14ac:dyDescent="0.25">
      <c r="B13" s="79" t="s">
        <v>3</v>
      </c>
      <c r="C13" s="79"/>
      <c r="D13" s="14">
        <v>101101</v>
      </c>
      <c r="E13" s="18">
        <f t="shared" ref="E13:G13" si="2">E14+E23+E34</f>
        <v>32881.179779999999</v>
      </c>
      <c r="F13" s="18">
        <f t="shared" si="2"/>
        <v>15686.290439999999</v>
      </c>
      <c r="G13" s="18">
        <f t="shared" si="2"/>
        <v>48567.470220000003</v>
      </c>
      <c r="H13" s="15">
        <f t="shared" ref="H13:H76" si="3">M13+R13</f>
        <v>54794.000008000003</v>
      </c>
      <c r="I13" s="18">
        <f>I14+I23+I34</f>
        <v>11502.381878</v>
      </c>
      <c r="J13" s="18">
        <f>J14+J23+J34</f>
        <v>15132.031052</v>
      </c>
      <c r="K13" s="18">
        <f>K14+K23+K34</f>
        <v>12563.235063999999</v>
      </c>
      <c r="L13" s="18">
        <f>L14+L23+L34</f>
        <v>15596.352014</v>
      </c>
      <c r="M13" s="18">
        <f t="shared" si="1"/>
        <v>54794.000008000003</v>
      </c>
      <c r="N13" s="18">
        <f>N14+N23+N34</f>
        <v>0</v>
      </c>
      <c r="O13" s="18">
        <f>O14+O23+O34</f>
        <v>0</v>
      </c>
      <c r="P13" s="18">
        <f>P14+P23+P34</f>
        <v>0</v>
      </c>
      <c r="Q13" s="18">
        <f>Q14+Q23+Q34</f>
        <v>0</v>
      </c>
      <c r="R13" s="18">
        <f>SUM(N13:Q13)</f>
        <v>0</v>
      </c>
      <c r="S13" s="19"/>
      <c r="T13" s="17"/>
    </row>
    <row r="14" spans="1:21" s="16" customFormat="1" ht="23.25" customHeight="1" x14ac:dyDescent="0.25">
      <c r="B14" s="80" t="s">
        <v>31</v>
      </c>
      <c r="C14" s="80"/>
      <c r="D14" s="14">
        <v>100000000000000</v>
      </c>
      <c r="E14" s="3">
        <f t="shared" ref="E14:G14" si="4">E15+E18+E21</f>
        <v>11030.41344</v>
      </c>
      <c r="F14" s="3">
        <f t="shared" si="4"/>
        <v>1236.3866599999999</v>
      </c>
      <c r="G14" s="3">
        <f t="shared" si="4"/>
        <v>12266.8001</v>
      </c>
      <c r="H14" s="20">
        <f t="shared" si="3"/>
        <v>13830.999999</v>
      </c>
      <c r="I14" s="3">
        <f>I15+I18+I21</f>
        <v>3427.049579</v>
      </c>
      <c r="J14" s="3">
        <f>J15+J18+J21</f>
        <v>3759.8497889999999</v>
      </c>
      <c r="K14" s="3">
        <f>K15+K18+K21</f>
        <v>2867.0501049999998</v>
      </c>
      <c r="L14" s="3">
        <f>L15+L18+L21</f>
        <v>3777.050526</v>
      </c>
      <c r="M14" s="3">
        <f t="shared" si="1"/>
        <v>13830.999999</v>
      </c>
      <c r="N14" s="3">
        <f>N15+N18+N21</f>
        <v>0</v>
      </c>
      <c r="O14" s="3">
        <f>O15+O18+O21</f>
        <v>0</v>
      </c>
      <c r="P14" s="3">
        <f>P15+P18+P21</f>
        <v>0</v>
      </c>
      <c r="Q14" s="3">
        <f>Q15+Q18+Q21</f>
        <v>0</v>
      </c>
      <c r="R14" s="3">
        <f t="shared" ref="R14:R27" si="5">SUM(N14:Q14)</f>
        <v>0</v>
      </c>
      <c r="S14" s="21"/>
      <c r="T14" s="17"/>
    </row>
    <row r="15" spans="1:21" s="16" customFormat="1" ht="24.75" customHeight="1" x14ac:dyDescent="0.25">
      <c r="B15" s="81" t="s">
        <v>32</v>
      </c>
      <c r="C15" s="81"/>
      <c r="D15" s="14">
        <v>100000100001000</v>
      </c>
      <c r="E15" s="3">
        <f t="shared" ref="E15:G15" si="6">E16+E17</f>
        <v>11030.41344</v>
      </c>
      <c r="F15" s="3">
        <f t="shared" si="6"/>
        <v>1236.3866599999999</v>
      </c>
      <c r="G15" s="3">
        <f t="shared" si="6"/>
        <v>12266.8001</v>
      </c>
      <c r="H15" s="20">
        <f t="shared" si="3"/>
        <v>13830.999999</v>
      </c>
      <c r="I15" s="3">
        <f>I16+I17</f>
        <v>3427.049579</v>
      </c>
      <c r="J15" s="3">
        <f>J16+J17</f>
        <v>3759.8497889999999</v>
      </c>
      <c r="K15" s="3">
        <f>K16+K17</f>
        <v>2867.0501049999998</v>
      </c>
      <c r="L15" s="3">
        <f>L16+L17</f>
        <v>3777.050526</v>
      </c>
      <c r="M15" s="3">
        <f t="shared" si="1"/>
        <v>13830.999999</v>
      </c>
      <c r="N15" s="3">
        <f>N16+N17</f>
        <v>0</v>
      </c>
      <c r="O15" s="3">
        <f>O16+O17</f>
        <v>0</v>
      </c>
      <c r="P15" s="3">
        <f>P16+P17</f>
        <v>0</v>
      </c>
      <c r="Q15" s="3">
        <f>Q16+Q17</f>
        <v>0</v>
      </c>
      <c r="R15" s="3">
        <f t="shared" si="5"/>
        <v>0</v>
      </c>
      <c r="S15" s="21"/>
      <c r="T15" s="17"/>
    </row>
    <row r="16" spans="1:21" ht="18" customHeight="1" x14ac:dyDescent="0.25">
      <c r="A16" s="10" t="s">
        <v>72</v>
      </c>
      <c r="B16" s="78" t="s">
        <v>12</v>
      </c>
      <c r="C16" s="78"/>
      <c r="D16" s="22"/>
      <c r="E16" s="2">
        <v>9830.1696200000006</v>
      </c>
      <c r="F16" s="44">
        <f t="shared" ref="F16:F74" si="7">G16-E16</f>
        <v>457.24006999999983</v>
      </c>
      <c r="G16" s="2">
        <v>10287.40969</v>
      </c>
      <c r="H16" s="2">
        <f t="shared" si="3"/>
        <v>11731</v>
      </c>
      <c r="I16" s="2">
        <v>2474.75</v>
      </c>
      <c r="J16" s="2">
        <v>3346.75</v>
      </c>
      <c r="K16" s="2">
        <v>2474.75</v>
      </c>
      <c r="L16" s="2">
        <v>3434.75</v>
      </c>
      <c r="M16" s="2">
        <f t="shared" si="1"/>
        <v>11731</v>
      </c>
      <c r="N16" s="2"/>
      <c r="O16" s="2"/>
      <c r="P16" s="2"/>
      <c r="Q16" s="2"/>
      <c r="R16" s="2">
        <f t="shared" si="5"/>
        <v>0</v>
      </c>
      <c r="S16" s="21"/>
      <c r="T16" s="17">
        <v>11731</v>
      </c>
      <c r="U16" s="24">
        <f>+M16-T16</f>
        <v>0</v>
      </c>
    </row>
    <row r="17" spans="1:20" ht="18" customHeight="1" x14ac:dyDescent="0.25">
      <c r="A17" s="10" t="s">
        <v>73</v>
      </c>
      <c r="B17" s="78" t="s">
        <v>13</v>
      </c>
      <c r="C17" s="78"/>
      <c r="D17" s="22"/>
      <c r="E17" s="2">
        <v>1200.2438199999999</v>
      </c>
      <c r="F17" s="44">
        <f t="shared" si="7"/>
        <v>779.14659000000006</v>
      </c>
      <c r="G17" s="2">
        <v>1979.39041</v>
      </c>
      <c r="H17" s="23">
        <f t="shared" si="3"/>
        <v>2099.9999989999997</v>
      </c>
      <c r="I17" s="2">
        <v>952.29957899999999</v>
      </c>
      <c r="J17" s="2">
        <v>413.09978899999999</v>
      </c>
      <c r="K17" s="2">
        <v>392.30010499999997</v>
      </c>
      <c r="L17" s="2">
        <v>342.30052599999999</v>
      </c>
      <c r="M17" s="2">
        <f t="shared" si="1"/>
        <v>2099.9999989999997</v>
      </c>
      <c r="N17" s="2"/>
      <c r="O17" s="2"/>
      <c r="P17" s="2"/>
      <c r="Q17" s="2"/>
      <c r="R17" s="2">
        <f t="shared" si="5"/>
        <v>0</v>
      </c>
      <c r="S17" s="21"/>
      <c r="T17" s="17">
        <v>2100</v>
      </c>
    </row>
    <row r="18" spans="1:20" s="16" customFormat="1" ht="18" customHeight="1" x14ac:dyDescent="0.25">
      <c r="B18" s="81" t="s">
        <v>33</v>
      </c>
      <c r="C18" s="81"/>
      <c r="D18" s="14">
        <v>100000100002000</v>
      </c>
      <c r="E18" s="3">
        <f t="shared" ref="E18:G18" si="8">E19+E20</f>
        <v>0</v>
      </c>
      <c r="F18" s="3">
        <f t="shared" si="8"/>
        <v>0</v>
      </c>
      <c r="G18" s="3">
        <f t="shared" si="8"/>
        <v>0</v>
      </c>
      <c r="H18" s="20">
        <f t="shared" si="3"/>
        <v>0</v>
      </c>
      <c r="I18" s="3">
        <f>I19+I20</f>
        <v>0</v>
      </c>
      <c r="J18" s="3">
        <f>J19+J20</f>
        <v>0</v>
      </c>
      <c r="K18" s="3">
        <f>K19+K20</f>
        <v>0</v>
      </c>
      <c r="L18" s="3">
        <f>L19+L20</f>
        <v>0</v>
      </c>
      <c r="M18" s="3">
        <f t="shared" ref="M18:M27" si="9">SUM(I18:L18)</f>
        <v>0</v>
      </c>
      <c r="N18" s="3">
        <f>N19+N20</f>
        <v>0</v>
      </c>
      <c r="O18" s="3">
        <f>O19+O20</f>
        <v>0</v>
      </c>
      <c r="P18" s="3">
        <f>P19+P20</f>
        <v>0</v>
      </c>
      <c r="Q18" s="3">
        <f>Q19+Q20</f>
        <v>0</v>
      </c>
      <c r="R18" s="3">
        <f t="shared" si="5"/>
        <v>0</v>
      </c>
      <c r="S18" s="21"/>
      <c r="T18" s="17"/>
    </row>
    <row r="19" spans="1:20" ht="18" customHeight="1" x14ac:dyDescent="0.25">
      <c r="A19" s="10" t="s">
        <v>72</v>
      </c>
      <c r="B19" s="78" t="s">
        <v>12</v>
      </c>
      <c r="C19" s="78"/>
      <c r="D19" s="22"/>
      <c r="E19" s="2"/>
      <c r="F19" s="2"/>
      <c r="G19" s="2"/>
      <c r="H19" s="23">
        <f t="shared" si="3"/>
        <v>0</v>
      </c>
      <c r="I19" s="2"/>
      <c r="J19" s="2"/>
      <c r="K19" s="2"/>
      <c r="L19" s="2"/>
      <c r="M19" s="2">
        <f t="shared" si="9"/>
        <v>0</v>
      </c>
      <c r="N19" s="2"/>
      <c r="O19" s="2"/>
      <c r="P19" s="2"/>
      <c r="Q19" s="2"/>
      <c r="R19" s="2">
        <f t="shared" si="5"/>
        <v>0</v>
      </c>
      <c r="S19" s="21"/>
      <c r="T19" s="17"/>
    </row>
    <row r="20" spans="1:20" ht="18" customHeight="1" x14ac:dyDescent="0.25">
      <c r="A20" s="10" t="s">
        <v>73</v>
      </c>
      <c r="B20" s="78" t="s">
        <v>13</v>
      </c>
      <c r="C20" s="78"/>
      <c r="D20" s="22"/>
      <c r="E20" s="2"/>
      <c r="F20" s="2"/>
      <c r="G20" s="2"/>
      <c r="H20" s="23">
        <f t="shared" si="3"/>
        <v>0</v>
      </c>
      <c r="I20" s="2"/>
      <c r="J20" s="2"/>
      <c r="K20" s="2"/>
      <c r="L20" s="2"/>
      <c r="M20" s="2">
        <f t="shared" si="9"/>
        <v>0</v>
      </c>
      <c r="N20" s="2"/>
      <c r="O20" s="2"/>
      <c r="P20" s="2"/>
      <c r="Q20" s="2"/>
      <c r="R20" s="2">
        <f t="shared" si="5"/>
        <v>0</v>
      </c>
      <c r="S20" s="21"/>
      <c r="T20" s="17"/>
    </row>
    <row r="21" spans="1:20" s="16" customFormat="1" ht="18" customHeight="1" x14ac:dyDescent="0.25">
      <c r="B21" s="81" t="s">
        <v>105</v>
      </c>
      <c r="C21" s="81"/>
      <c r="D21" s="14">
        <v>100000100003000</v>
      </c>
      <c r="E21" s="3">
        <f t="shared" ref="E21:G21" si="10">E22</f>
        <v>0</v>
      </c>
      <c r="F21" s="3">
        <f t="shared" si="10"/>
        <v>0</v>
      </c>
      <c r="G21" s="3">
        <f t="shared" si="10"/>
        <v>0</v>
      </c>
      <c r="H21" s="20">
        <f t="shared" si="3"/>
        <v>0</v>
      </c>
      <c r="I21" s="3">
        <f>I22</f>
        <v>0</v>
      </c>
      <c r="J21" s="3">
        <f>J22</f>
        <v>0</v>
      </c>
      <c r="K21" s="3">
        <f>K22</f>
        <v>0</v>
      </c>
      <c r="L21" s="3">
        <f>L22</f>
        <v>0</v>
      </c>
      <c r="M21" s="3">
        <f t="shared" si="9"/>
        <v>0</v>
      </c>
      <c r="N21" s="3">
        <f>N22</f>
        <v>0</v>
      </c>
      <c r="O21" s="3">
        <f>O22</f>
        <v>0</v>
      </c>
      <c r="P21" s="3">
        <f>P22</f>
        <v>0</v>
      </c>
      <c r="Q21" s="3">
        <f>Q22</f>
        <v>0</v>
      </c>
      <c r="R21" s="3">
        <f t="shared" si="5"/>
        <v>0</v>
      </c>
      <c r="S21" s="21"/>
      <c r="T21" s="17"/>
    </row>
    <row r="22" spans="1:20" ht="18" customHeight="1" x14ac:dyDescent="0.25">
      <c r="A22" s="10" t="s">
        <v>72</v>
      </c>
      <c r="B22" s="78" t="s">
        <v>12</v>
      </c>
      <c r="C22" s="78"/>
      <c r="D22" s="22"/>
      <c r="E22" s="2"/>
      <c r="F22" s="44">
        <f t="shared" si="7"/>
        <v>0</v>
      </c>
      <c r="G22" s="2"/>
      <c r="H22" s="23">
        <f t="shared" si="3"/>
        <v>0</v>
      </c>
      <c r="I22" s="2"/>
      <c r="J22" s="2"/>
      <c r="K22" s="2"/>
      <c r="L22" s="2"/>
      <c r="M22" s="2">
        <f t="shared" si="9"/>
        <v>0</v>
      </c>
      <c r="N22" s="2">
        <v>0</v>
      </c>
      <c r="O22" s="2"/>
      <c r="P22" s="2">
        <v>0</v>
      </c>
      <c r="Q22" s="2"/>
      <c r="R22" s="2">
        <f t="shared" si="5"/>
        <v>0</v>
      </c>
      <c r="S22" s="21"/>
      <c r="T22" s="17"/>
    </row>
    <row r="23" spans="1:20" s="16" customFormat="1" ht="18" customHeight="1" x14ac:dyDescent="0.25">
      <c r="B23" s="80" t="s">
        <v>34</v>
      </c>
      <c r="C23" s="80"/>
      <c r="D23" s="14">
        <v>200000000000000</v>
      </c>
      <c r="E23" s="3">
        <f t="shared" ref="E23:G23" si="11">E24+E28+E31</f>
        <v>526.34312</v>
      </c>
      <c r="F23" s="3">
        <f t="shared" si="11"/>
        <v>1576.9228800000001</v>
      </c>
      <c r="G23" s="3">
        <f t="shared" si="11"/>
        <v>2103.2660000000001</v>
      </c>
      <c r="H23" s="20">
        <f t="shared" si="3"/>
        <v>0</v>
      </c>
      <c r="I23" s="3">
        <f>I24+I28+I31</f>
        <v>0</v>
      </c>
      <c r="J23" s="3">
        <f>J24+J28+J31</f>
        <v>0</v>
      </c>
      <c r="K23" s="3">
        <f>K24+K28+K31</f>
        <v>0</v>
      </c>
      <c r="L23" s="3">
        <f>L24+L28+L31</f>
        <v>0</v>
      </c>
      <c r="M23" s="3">
        <f t="shared" si="9"/>
        <v>0</v>
      </c>
      <c r="N23" s="3">
        <f>N24+N28+N31</f>
        <v>0</v>
      </c>
      <c r="O23" s="3">
        <f>O24+O28+O31</f>
        <v>0</v>
      </c>
      <c r="P23" s="3">
        <f>P24+P28+P31</f>
        <v>0</v>
      </c>
      <c r="Q23" s="3">
        <f>Q24+Q28+Q31</f>
        <v>0</v>
      </c>
      <c r="R23" s="3">
        <f t="shared" si="5"/>
        <v>0</v>
      </c>
      <c r="S23" s="21"/>
      <c r="T23" s="17"/>
    </row>
    <row r="24" spans="1:20" s="16" customFormat="1" ht="27" customHeight="1" x14ac:dyDescent="0.25">
      <c r="B24" s="81" t="s">
        <v>35</v>
      </c>
      <c r="C24" s="81"/>
      <c r="D24" s="14">
        <v>200000100001000</v>
      </c>
      <c r="E24" s="3">
        <f t="shared" ref="E24:G24" si="12">E25+E26+E27</f>
        <v>526.34312</v>
      </c>
      <c r="F24" s="3">
        <f t="shared" si="12"/>
        <v>1576.9228800000001</v>
      </c>
      <c r="G24" s="3">
        <f t="shared" si="12"/>
        <v>2103.2660000000001</v>
      </c>
      <c r="H24" s="20">
        <f t="shared" si="3"/>
        <v>0</v>
      </c>
      <c r="I24" s="3">
        <f>I25+I26+I27</f>
        <v>0</v>
      </c>
      <c r="J24" s="3">
        <f>J25+J26+J27</f>
        <v>0</v>
      </c>
      <c r="K24" s="3">
        <f>K25+K26+K27</f>
        <v>0</v>
      </c>
      <c r="L24" s="3">
        <f>L25+L26+L27</f>
        <v>0</v>
      </c>
      <c r="M24" s="3">
        <f t="shared" si="9"/>
        <v>0</v>
      </c>
      <c r="N24" s="3">
        <f>N25+N26+N27</f>
        <v>0</v>
      </c>
      <c r="O24" s="3">
        <f>O25+O26+O27</f>
        <v>0</v>
      </c>
      <c r="P24" s="3">
        <f>P25+P26+P27</f>
        <v>0</v>
      </c>
      <c r="Q24" s="3">
        <f>Q25+Q26+Q27</f>
        <v>0</v>
      </c>
      <c r="R24" s="3">
        <f t="shared" si="5"/>
        <v>0</v>
      </c>
      <c r="S24" s="21"/>
      <c r="T24" s="17"/>
    </row>
    <row r="25" spans="1:20" ht="18" customHeight="1" x14ac:dyDescent="0.25">
      <c r="A25" s="10" t="s">
        <v>72</v>
      </c>
      <c r="B25" s="78" t="s">
        <v>12</v>
      </c>
      <c r="C25" s="78"/>
      <c r="D25" s="22"/>
      <c r="E25" s="2"/>
      <c r="F25" s="44">
        <f t="shared" si="7"/>
        <v>0</v>
      </c>
      <c r="G25" s="2"/>
      <c r="H25" s="23">
        <f t="shared" si="3"/>
        <v>0</v>
      </c>
      <c r="I25" s="2"/>
      <c r="J25" s="2"/>
      <c r="K25" s="2"/>
      <c r="L25" s="2"/>
      <c r="M25" s="2">
        <f t="shared" si="9"/>
        <v>0</v>
      </c>
      <c r="N25" s="2"/>
      <c r="O25" s="2"/>
      <c r="P25" s="2"/>
      <c r="Q25" s="2"/>
      <c r="R25" s="2">
        <f t="shared" si="5"/>
        <v>0</v>
      </c>
      <c r="S25" s="21"/>
      <c r="T25" s="17"/>
    </row>
    <row r="26" spans="1:20" ht="18" customHeight="1" x14ac:dyDescent="0.25">
      <c r="A26" s="10" t="s">
        <v>73</v>
      </c>
      <c r="B26" s="78" t="s">
        <v>13</v>
      </c>
      <c r="C26" s="78"/>
      <c r="D26" s="22"/>
      <c r="E26" s="2">
        <v>526.34312</v>
      </c>
      <c r="F26" s="44">
        <f t="shared" si="7"/>
        <v>1466.9228800000001</v>
      </c>
      <c r="G26" s="2">
        <v>1993.2660000000001</v>
      </c>
      <c r="H26" s="23">
        <f t="shared" si="3"/>
        <v>0</v>
      </c>
      <c r="I26" s="2"/>
      <c r="J26" s="2"/>
      <c r="K26" s="2"/>
      <c r="L26" s="2"/>
      <c r="M26" s="2">
        <f t="shared" si="9"/>
        <v>0</v>
      </c>
      <c r="N26" s="2"/>
      <c r="O26" s="2"/>
      <c r="P26" s="2"/>
      <c r="Q26" s="2"/>
      <c r="R26" s="2">
        <f t="shared" si="5"/>
        <v>0</v>
      </c>
      <c r="S26" s="21"/>
      <c r="T26" s="17"/>
    </row>
    <row r="27" spans="1:20" ht="18" customHeight="1" x14ac:dyDescent="0.25">
      <c r="A27" s="10" t="s">
        <v>106</v>
      </c>
      <c r="B27" s="78" t="s">
        <v>14</v>
      </c>
      <c r="C27" s="78"/>
      <c r="D27" s="22"/>
      <c r="E27" s="2"/>
      <c r="F27" s="44">
        <f t="shared" si="7"/>
        <v>110</v>
      </c>
      <c r="G27" s="2">
        <v>110</v>
      </c>
      <c r="H27" s="23">
        <f t="shared" si="3"/>
        <v>0</v>
      </c>
      <c r="I27" s="2"/>
      <c r="J27" s="2"/>
      <c r="K27" s="2"/>
      <c r="L27" s="2"/>
      <c r="M27" s="2">
        <f t="shared" si="9"/>
        <v>0</v>
      </c>
      <c r="N27" s="2"/>
      <c r="O27" s="2"/>
      <c r="P27" s="2"/>
      <c r="Q27" s="2"/>
      <c r="R27" s="2">
        <f t="shared" si="5"/>
        <v>0</v>
      </c>
      <c r="S27" s="21"/>
      <c r="T27" s="17"/>
    </row>
    <row r="28" spans="1:20" s="16" customFormat="1" ht="34.5" customHeight="1" x14ac:dyDescent="0.25">
      <c r="B28" s="81" t="s">
        <v>36</v>
      </c>
      <c r="C28" s="81"/>
      <c r="D28" s="14">
        <v>200000100002000</v>
      </c>
      <c r="E28" s="3">
        <f t="shared" ref="E28:G28" si="13">E29+E30</f>
        <v>0</v>
      </c>
      <c r="F28" s="3">
        <f t="shared" si="13"/>
        <v>0</v>
      </c>
      <c r="G28" s="3">
        <f t="shared" si="13"/>
        <v>0</v>
      </c>
      <c r="H28" s="20">
        <f t="shared" si="3"/>
        <v>0</v>
      </c>
      <c r="I28" s="3">
        <f>I29+I30</f>
        <v>0</v>
      </c>
      <c r="J28" s="3">
        <f>J29+J30</f>
        <v>0</v>
      </c>
      <c r="K28" s="3">
        <f>K29+K30</f>
        <v>0</v>
      </c>
      <c r="L28" s="3">
        <f>L29+L30</f>
        <v>0</v>
      </c>
      <c r="M28" s="3">
        <f t="shared" ref="M28:M39" si="14">SUM(I28:L28)</f>
        <v>0</v>
      </c>
      <c r="N28" s="3">
        <f>N29+N30</f>
        <v>0</v>
      </c>
      <c r="O28" s="3">
        <f>O29+O30</f>
        <v>0</v>
      </c>
      <c r="P28" s="3">
        <f>P29+P30</f>
        <v>0</v>
      </c>
      <c r="Q28" s="3">
        <f>Q29+Q30</f>
        <v>0</v>
      </c>
      <c r="R28" s="3">
        <f t="shared" ref="R28:R39" si="15">SUM(N28:Q28)</f>
        <v>0</v>
      </c>
      <c r="S28" s="21"/>
      <c r="T28" s="17"/>
    </row>
    <row r="29" spans="1:20" ht="18" customHeight="1" x14ac:dyDescent="0.25">
      <c r="A29" s="10" t="s">
        <v>72</v>
      </c>
      <c r="B29" s="78" t="s">
        <v>12</v>
      </c>
      <c r="C29" s="78"/>
      <c r="D29" s="22"/>
      <c r="E29" s="2"/>
      <c r="F29" s="2"/>
      <c r="G29" s="2"/>
      <c r="H29" s="23">
        <f t="shared" si="3"/>
        <v>0</v>
      </c>
      <c r="I29" s="2"/>
      <c r="J29" s="2"/>
      <c r="K29" s="2"/>
      <c r="L29" s="2"/>
      <c r="M29" s="2">
        <f t="shared" si="14"/>
        <v>0</v>
      </c>
      <c r="N29" s="2"/>
      <c r="O29" s="2"/>
      <c r="P29" s="2"/>
      <c r="Q29" s="2"/>
      <c r="R29" s="2">
        <f t="shared" si="15"/>
        <v>0</v>
      </c>
      <c r="S29" s="21"/>
      <c r="T29" s="17"/>
    </row>
    <row r="30" spans="1:20" ht="18" customHeight="1" x14ac:dyDescent="0.25">
      <c r="A30" s="10" t="s">
        <v>73</v>
      </c>
      <c r="B30" s="78" t="s">
        <v>13</v>
      </c>
      <c r="C30" s="78"/>
      <c r="D30" s="22"/>
      <c r="E30" s="2"/>
      <c r="F30" s="2"/>
      <c r="G30" s="2"/>
      <c r="H30" s="23">
        <f t="shared" si="3"/>
        <v>0</v>
      </c>
      <c r="I30" s="2"/>
      <c r="J30" s="2"/>
      <c r="K30" s="2"/>
      <c r="L30" s="2"/>
      <c r="M30" s="2">
        <f t="shared" si="14"/>
        <v>0</v>
      </c>
      <c r="N30" s="2"/>
      <c r="O30" s="2"/>
      <c r="P30" s="2"/>
      <c r="Q30" s="2"/>
      <c r="R30" s="2">
        <f t="shared" si="15"/>
        <v>0</v>
      </c>
      <c r="S30" s="21"/>
      <c r="T30" s="17"/>
    </row>
    <row r="31" spans="1:20" s="16" customFormat="1" ht="18" customHeight="1" x14ac:dyDescent="0.25">
      <c r="B31" s="81" t="s">
        <v>37</v>
      </c>
      <c r="C31" s="81"/>
      <c r="D31" s="14">
        <v>200000100003000</v>
      </c>
      <c r="E31" s="3">
        <f t="shared" ref="E31:G31" si="16">E32+E33</f>
        <v>0</v>
      </c>
      <c r="F31" s="3">
        <f t="shared" si="16"/>
        <v>0</v>
      </c>
      <c r="G31" s="3">
        <f t="shared" si="16"/>
        <v>0</v>
      </c>
      <c r="H31" s="20">
        <f t="shared" si="3"/>
        <v>0</v>
      </c>
      <c r="I31" s="3">
        <f>I32+I33</f>
        <v>0</v>
      </c>
      <c r="J31" s="3">
        <f>J32+J33</f>
        <v>0</v>
      </c>
      <c r="K31" s="3">
        <f>K32+K33</f>
        <v>0</v>
      </c>
      <c r="L31" s="3">
        <f>L32+L33</f>
        <v>0</v>
      </c>
      <c r="M31" s="3">
        <f t="shared" si="14"/>
        <v>0</v>
      </c>
      <c r="N31" s="3">
        <f>N32+N33</f>
        <v>0</v>
      </c>
      <c r="O31" s="3">
        <f>O32+O33</f>
        <v>0</v>
      </c>
      <c r="P31" s="3">
        <f>P32+P33</f>
        <v>0</v>
      </c>
      <c r="Q31" s="3">
        <f>Q32+Q33</f>
        <v>0</v>
      </c>
      <c r="R31" s="3">
        <f t="shared" si="15"/>
        <v>0</v>
      </c>
      <c r="S31" s="21"/>
      <c r="T31" s="17"/>
    </row>
    <row r="32" spans="1:20" ht="18" customHeight="1" x14ac:dyDescent="0.25">
      <c r="A32" s="10" t="s">
        <v>72</v>
      </c>
      <c r="B32" s="78" t="s">
        <v>12</v>
      </c>
      <c r="C32" s="78"/>
      <c r="D32" s="22"/>
      <c r="E32" s="2"/>
      <c r="F32" s="2"/>
      <c r="G32" s="2"/>
      <c r="H32" s="23">
        <f t="shared" si="3"/>
        <v>0</v>
      </c>
      <c r="I32" s="2"/>
      <c r="J32" s="2"/>
      <c r="K32" s="2"/>
      <c r="L32" s="2"/>
      <c r="M32" s="2">
        <f t="shared" si="14"/>
        <v>0</v>
      </c>
      <c r="N32" s="2"/>
      <c r="O32" s="2"/>
      <c r="P32" s="2"/>
      <c r="Q32" s="2"/>
      <c r="R32" s="2">
        <f t="shared" si="15"/>
        <v>0</v>
      </c>
      <c r="S32" s="21"/>
      <c r="T32" s="17"/>
    </row>
    <row r="33" spans="1:21" ht="18" customHeight="1" x14ac:dyDescent="0.25">
      <c r="A33" s="10" t="s">
        <v>73</v>
      </c>
      <c r="B33" s="78" t="s">
        <v>13</v>
      </c>
      <c r="C33" s="78"/>
      <c r="D33" s="22"/>
      <c r="E33" s="2"/>
      <c r="F33" s="2"/>
      <c r="G33" s="2"/>
      <c r="H33" s="23">
        <f t="shared" si="3"/>
        <v>0</v>
      </c>
      <c r="I33" s="2"/>
      <c r="J33" s="2"/>
      <c r="K33" s="2"/>
      <c r="L33" s="2"/>
      <c r="M33" s="2">
        <f t="shared" si="14"/>
        <v>0</v>
      </c>
      <c r="N33" s="2"/>
      <c r="O33" s="2"/>
      <c r="P33" s="2"/>
      <c r="Q33" s="2"/>
      <c r="R33" s="2">
        <f t="shared" si="15"/>
        <v>0</v>
      </c>
      <c r="S33" s="21"/>
      <c r="T33" s="17"/>
    </row>
    <row r="34" spans="1:21" s="16" customFormat="1" ht="18" customHeight="1" x14ac:dyDescent="0.25">
      <c r="B34" s="80" t="s">
        <v>38</v>
      </c>
      <c r="C34" s="80"/>
      <c r="D34" s="14">
        <v>300000000000000</v>
      </c>
      <c r="E34" s="3">
        <f t="shared" ref="E34:G34" si="17">E35+E44</f>
        <v>21324.423219999997</v>
      </c>
      <c r="F34" s="3">
        <f t="shared" si="17"/>
        <v>12872.980899999999</v>
      </c>
      <c r="G34" s="3">
        <f t="shared" si="17"/>
        <v>34197.404119999999</v>
      </c>
      <c r="H34" s="20">
        <f t="shared" si="3"/>
        <v>40963.000008999996</v>
      </c>
      <c r="I34" s="3">
        <f>I35+I44</f>
        <v>8075.3322989999997</v>
      </c>
      <c r="J34" s="3">
        <f>J35+J44</f>
        <v>11372.181263</v>
      </c>
      <c r="K34" s="3">
        <f>K35+K44</f>
        <v>9696.1849589999983</v>
      </c>
      <c r="L34" s="3">
        <f>L35+L44</f>
        <v>11819.301488000001</v>
      </c>
      <c r="M34" s="3">
        <f t="shared" si="14"/>
        <v>40963.000008999996</v>
      </c>
      <c r="N34" s="3">
        <f>N35+N44</f>
        <v>0</v>
      </c>
      <c r="O34" s="3">
        <f>O35+O44</f>
        <v>0</v>
      </c>
      <c r="P34" s="3">
        <f>P35+P44</f>
        <v>0</v>
      </c>
      <c r="Q34" s="3">
        <f>Q35+Q44</f>
        <v>0</v>
      </c>
      <c r="R34" s="3">
        <f t="shared" si="15"/>
        <v>0</v>
      </c>
      <c r="S34" s="21"/>
      <c r="T34" s="17"/>
    </row>
    <row r="35" spans="1:21" s="16" customFormat="1" ht="42" customHeight="1" x14ac:dyDescent="0.25">
      <c r="B35" s="83" t="s">
        <v>39</v>
      </c>
      <c r="C35" s="83"/>
      <c r="D35" s="14">
        <v>310000000000000</v>
      </c>
      <c r="E35" s="3">
        <f t="shared" ref="E35:G35" si="18">E36+E40</f>
        <v>10677.906049999998</v>
      </c>
      <c r="F35" s="3">
        <f t="shared" si="18"/>
        <v>3098.4879000000001</v>
      </c>
      <c r="G35" s="3">
        <f t="shared" si="18"/>
        <v>13776.393950000001</v>
      </c>
      <c r="H35" s="20">
        <f t="shared" si="3"/>
        <v>21631.999999</v>
      </c>
      <c r="I35" s="3">
        <f>I36+I40</f>
        <v>4365.4097689999999</v>
      </c>
      <c r="J35" s="3">
        <f>J36+J40</f>
        <v>6009.1561030000003</v>
      </c>
      <c r="K35" s="3">
        <f>K36+K40</f>
        <v>4792.6593789999997</v>
      </c>
      <c r="L35" s="3">
        <f>L36+L40</f>
        <v>6464.7747480000007</v>
      </c>
      <c r="M35" s="3">
        <f t="shared" si="14"/>
        <v>21631.999999</v>
      </c>
      <c r="N35" s="3">
        <f>N36+N40</f>
        <v>0</v>
      </c>
      <c r="O35" s="3">
        <f>O36+O40</f>
        <v>0</v>
      </c>
      <c r="P35" s="3">
        <f>P36+P40</f>
        <v>0</v>
      </c>
      <c r="Q35" s="3">
        <f>Q36+Q40</f>
        <v>0</v>
      </c>
      <c r="R35" s="3">
        <f t="shared" si="15"/>
        <v>0</v>
      </c>
      <c r="S35" s="21"/>
      <c r="T35" s="17"/>
    </row>
    <row r="36" spans="1:21" s="16" customFormat="1" ht="36.75" customHeight="1" x14ac:dyDescent="0.25">
      <c r="B36" s="81" t="s">
        <v>46</v>
      </c>
      <c r="C36" s="81"/>
      <c r="D36" s="14">
        <v>310100000000000</v>
      </c>
      <c r="E36" s="3">
        <f t="shared" ref="E36:G36" si="19">E37</f>
        <v>10664.758549999999</v>
      </c>
      <c r="F36" s="3">
        <f t="shared" si="19"/>
        <v>2979.2034000000003</v>
      </c>
      <c r="G36" s="3">
        <f t="shared" si="19"/>
        <v>13643.961950000001</v>
      </c>
      <c r="H36" s="20">
        <f t="shared" si="3"/>
        <v>17690.999996999999</v>
      </c>
      <c r="I36" s="3">
        <f>I37</f>
        <v>3685.576611</v>
      </c>
      <c r="J36" s="3">
        <f>J37</f>
        <v>5286.32305</v>
      </c>
      <c r="K36" s="3">
        <f>K37</f>
        <v>3895.743168</v>
      </c>
      <c r="L36" s="3">
        <f>L37</f>
        <v>4823.3571680000005</v>
      </c>
      <c r="M36" s="3">
        <f t="shared" si="14"/>
        <v>17690.999996999999</v>
      </c>
      <c r="N36" s="3">
        <f>N37</f>
        <v>0</v>
      </c>
      <c r="O36" s="3">
        <f>O37</f>
        <v>0</v>
      </c>
      <c r="P36" s="3">
        <f>P37</f>
        <v>0</v>
      </c>
      <c r="Q36" s="3">
        <f>Q37</f>
        <v>0</v>
      </c>
      <c r="R36" s="3">
        <f t="shared" si="15"/>
        <v>0</v>
      </c>
      <c r="S36" s="21"/>
      <c r="T36" s="17"/>
    </row>
    <row r="37" spans="1:21" ht="24" customHeight="1" x14ac:dyDescent="0.25">
      <c r="B37" s="84" t="s">
        <v>40</v>
      </c>
      <c r="C37" s="84"/>
      <c r="D37" s="22">
        <v>310100100001000</v>
      </c>
      <c r="E37" s="2">
        <f t="shared" ref="E37:G37" si="20">E38+E39</f>
        <v>10664.758549999999</v>
      </c>
      <c r="F37" s="2">
        <f t="shared" si="20"/>
        <v>2979.2034000000003</v>
      </c>
      <c r="G37" s="2">
        <f t="shared" si="20"/>
        <v>13643.961950000001</v>
      </c>
      <c r="H37" s="23">
        <f t="shared" si="3"/>
        <v>17690.999996999999</v>
      </c>
      <c r="I37" s="2">
        <f>I38+I39</f>
        <v>3685.576611</v>
      </c>
      <c r="J37" s="2">
        <f>J38+J39</f>
        <v>5286.32305</v>
      </c>
      <c r="K37" s="2">
        <f>K38+K39</f>
        <v>3895.743168</v>
      </c>
      <c r="L37" s="2">
        <f>L38+L39</f>
        <v>4823.3571680000005</v>
      </c>
      <c r="M37" s="2">
        <f t="shared" si="14"/>
        <v>17690.999996999999</v>
      </c>
      <c r="N37" s="2">
        <f>N38+N39</f>
        <v>0</v>
      </c>
      <c r="O37" s="2">
        <f>O38+O39</f>
        <v>0</v>
      </c>
      <c r="P37" s="2">
        <f>P38+P39</f>
        <v>0</v>
      </c>
      <c r="Q37" s="2">
        <f>Q38+Q39</f>
        <v>0</v>
      </c>
      <c r="R37" s="2">
        <f t="shared" si="15"/>
        <v>0</v>
      </c>
      <c r="S37" s="21"/>
      <c r="T37" s="17"/>
    </row>
    <row r="38" spans="1:21" ht="18" customHeight="1" x14ac:dyDescent="0.25">
      <c r="A38" s="10" t="s">
        <v>72</v>
      </c>
      <c r="B38" s="78" t="s">
        <v>12</v>
      </c>
      <c r="C38" s="78"/>
      <c r="D38" s="22"/>
      <c r="E38" s="2">
        <v>9539.3061099999995</v>
      </c>
      <c r="F38" s="44">
        <f t="shared" si="7"/>
        <v>727.65256000000045</v>
      </c>
      <c r="G38" s="2">
        <v>10266.95867</v>
      </c>
      <c r="H38" s="2">
        <f t="shared" si="3"/>
        <v>14008</v>
      </c>
      <c r="I38" s="2">
        <v>2973</v>
      </c>
      <c r="J38" s="2">
        <v>3997</v>
      </c>
      <c r="K38" s="2">
        <v>2973</v>
      </c>
      <c r="L38" s="2">
        <v>4065</v>
      </c>
      <c r="M38" s="2">
        <f t="shared" si="14"/>
        <v>14008</v>
      </c>
      <c r="N38" s="2"/>
      <c r="O38" s="2"/>
      <c r="P38" s="2"/>
      <c r="Q38" s="2"/>
      <c r="R38" s="2">
        <f t="shared" si="15"/>
        <v>0</v>
      </c>
      <c r="S38" s="21"/>
      <c r="T38" s="17">
        <v>14008</v>
      </c>
      <c r="U38" s="24">
        <f>+M38-T38</f>
        <v>0</v>
      </c>
    </row>
    <row r="39" spans="1:21" ht="18" customHeight="1" x14ac:dyDescent="0.25">
      <c r="A39" s="10" t="s">
        <v>73</v>
      </c>
      <c r="B39" s="78" t="s">
        <v>13</v>
      </c>
      <c r="C39" s="78"/>
      <c r="D39" s="22"/>
      <c r="E39" s="2">
        <v>1125.45244</v>
      </c>
      <c r="F39" s="44">
        <f t="shared" si="7"/>
        <v>2251.5508399999999</v>
      </c>
      <c r="G39" s="2">
        <v>3377.0032799999999</v>
      </c>
      <c r="H39" s="23">
        <f t="shared" si="3"/>
        <v>3682.9999969999999</v>
      </c>
      <c r="I39" s="2">
        <v>712.57661099999996</v>
      </c>
      <c r="J39" s="2">
        <v>1289.32305</v>
      </c>
      <c r="K39" s="2">
        <v>922.74316799999997</v>
      </c>
      <c r="L39" s="2">
        <v>758.357168</v>
      </c>
      <c r="M39" s="2">
        <f t="shared" si="14"/>
        <v>3682.9999969999999</v>
      </c>
      <c r="N39" s="2"/>
      <c r="O39" s="2"/>
      <c r="P39" s="2"/>
      <c r="Q39" s="2"/>
      <c r="R39" s="2">
        <f t="shared" si="15"/>
        <v>0</v>
      </c>
      <c r="S39" s="21"/>
      <c r="T39" s="17">
        <v>3683</v>
      </c>
    </row>
    <row r="40" spans="1:21" s="16" customFormat="1" ht="51" customHeight="1" x14ac:dyDescent="0.25">
      <c r="A40" s="10"/>
      <c r="B40" s="81" t="s">
        <v>45</v>
      </c>
      <c r="C40" s="81"/>
      <c r="D40" s="14">
        <v>310200000000000</v>
      </c>
      <c r="E40" s="3">
        <f t="shared" ref="E40:G40" si="21">E41</f>
        <v>13.147500000000001</v>
      </c>
      <c r="F40" s="3">
        <f t="shared" si="21"/>
        <v>119.28449999999998</v>
      </c>
      <c r="G40" s="3">
        <f t="shared" si="21"/>
        <v>132.43199999999999</v>
      </c>
      <c r="H40" s="20">
        <f t="shared" si="3"/>
        <v>3941.0000019999998</v>
      </c>
      <c r="I40" s="3">
        <f>I41</f>
        <v>679.83315800000003</v>
      </c>
      <c r="J40" s="3">
        <f>J41</f>
        <v>722.83305299999995</v>
      </c>
      <c r="K40" s="3">
        <f>K41</f>
        <v>896.91621099999998</v>
      </c>
      <c r="L40" s="3">
        <f>L41</f>
        <v>1641.41758</v>
      </c>
      <c r="M40" s="3">
        <f t="shared" ref="M40:M53" si="22">SUM(I40:L40)</f>
        <v>3941.0000019999998</v>
      </c>
      <c r="N40" s="3">
        <f>N41</f>
        <v>0</v>
      </c>
      <c r="O40" s="3">
        <f>O41</f>
        <v>0</v>
      </c>
      <c r="P40" s="3">
        <f>P41</f>
        <v>0</v>
      </c>
      <c r="Q40" s="3">
        <f>Q41</f>
        <v>0</v>
      </c>
      <c r="R40" s="3">
        <f t="shared" ref="R40:R86" si="23">SUM(N40:Q40)</f>
        <v>0</v>
      </c>
      <c r="S40" s="21"/>
      <c r="T40" s="17"/>
    </row>
    <row r="41" spans="1:21" ht="27" customHeight="1" x14ac:dyDescent="0.25">
      <c r="B41" s="84" t="s">
        <v>41</v>
      </c>
      <c r="C41" s="84"/>
      <c r="D41" s="22">
        <v>310200100001000</v>
      </c>
      <c r="E41" s="2">
        <f t="shared" ref="E41:G41" si="24">E42+E43</f>
        <v>13.147500000000001</v>
      </c>
      <c r="F41" s="2">
        <f t="shared" si="24"/>
        <v>119.28449999999998</v>
      </c>
      <c r="G41" s="2">
        <f t="shared" si="24"/>
        <v>132.43199999999999</v>
      </c>
      <c r="H41" s="23">
        <f t="shared" si="3"/>
        <v>3941.0000019999998</v>
      </c>
      <c r="I41" s="2">
        <f>I42+I43</f>
        <v>679.83315800000003</v>
      </c>
      <c r="J41" s="2">
        <f>J42+J43</f>
        <v>722.83305299999995</v>
      </c>
      <c r="K41" s="2">
        <f>K42+K43</f>
        <v>896.91621099999998</v>
      </c>
      <c r="L41" s="2">
        <f>L42+L43</f>
        <v>1641.41758</v>
      </c>
      <c r="M41" s="2">
        <f t="shared" si="22"/>
        <v>3941.0000019999998</v>
      </c>
      <c r="N41" s="2">
        <f>N42+N43</f>
        <v>0</v>
      </c>
      <c r="O41" s="2">
        <f>O42+O43</f>
        <v>0</v>
      </c>
      <c r="P41" s="2">
        <f>P42+P43</f>
        <v>0</v>
      </c>
      <c r="Q41" s="2">
        <f>Q42+Q43</f>
        <v>0</v>
      </c>
      <c r="R41" s="2">
        <f t="shared" si="23"/>
        <v>0</v>
      </c>
      <c r="S41" s="21"/>
      <c r="T41" s="17"/>
    </row>
    <row r="42" spans="1:21" ht="18" customHeight="1" x14ac:dyDescent="0.25">
      <c r="A42" s="10" t="s">
        <v>72</v>
      </c>
      <c r="B42" s="78" t="s">
        <v>12</v>
      </c>
      <c r="C42" s="78"/>
      <c r="D42" s="22"/>
      <c r="E42" s="2"/>
      <c r="F42" s="44">
        <f t="shared" si="7"/>
        <v>0</v>
      </c>
      <c r="G42" s="2"/>
      <c r="H42" s="23">
        <f t="shared" si="3"/>
        <v>0</v>
      </c>
      <c r="I42" s="2"/>
      <c r="J42" s="2"/>
      <c r="K42" s="2"/>
      <c r="L42" s="2"/>
      <c r="M42" s="2">
        <f t="shared" si="22"/>
        <v>0</v>
      </c>
      <c r="N42" s="2"/>
      <c r="O42" s="2"/>
      <c r="P42" s="2"/>
      <c r="Q42" s="2"/>
      <c r="R42" s="2">
        <f t="shared" si="23"/>
        <v>0</v>
      </c>
      <c r="S42" s="21"/>
      <c r="T42" s="17"/>
    </row>
    <row r="43" spans="1:21" ht="18" customHeight="1" x14ac:dyDescent="0.25">
      <c r="A43" s="10" t="s">
        <v>73</v>
      </c>
      <c r="B43" s="78" t="s">
        <v>13</v>
      </c>
      <c r="C43" s="78"/>
      <c r="D43" s="22"/>
      <c r="E43" s="2">
        <v>13.147500000000001</v>
      </c>
      <c r="F43" s="44">
        <f t="shared" si="7"/>
        <v>119.28449999999998</v>
      </c>
      <c r="G43" s="2">
        <v>132.43199999999999</v>
      </c>
      <c r="H43" s="2">
        <f t="shared" si="3"/>
        <v>3941.0000019999998</v>
      </c>
      <c r="I43" s="2">
        <v>679.83315800000003</v>
      </c>
      <c r="J43" s="2">
        <v>722.83305299999995</v>
      </c>
      <c r="K43" s="2">
        <v>896.91621099999998</v>
      </c>
      <c r="L43" s="2">
        <v>1641.41758</v>
      </c>
      <c r="M43" s="2">
        <f t="shared" si="22"/>
        <v>3941.0000019999998</v>
      </c>
      <c r="N43" s="2"/>
      <c r="O43" s="2"/>
      <c r="P43" s="2"/>
      <c r="Q43" s="2"/>
      <c r="R43" s="2">
        <f t="shared" si="23"/>
        <v>0</v>
      </c>
      <c r="S43" s="21"/>
      <c r="T43" s="17">
        <v>3941</v>
      </c>
    </row>
    <row r="44" spans="1:21" s="16" customFormat="1" ht="52.5" customHeight="1" x14ac:dyDescent="0.25">
      <c r="A44" s="10"/>
      <c r="B44" s="83" t="s">
        <v>44</v>
      </c>
      <c r="C44" s="83"/>
      <c r="D44" s="14">
        <v>320000000000000</v>
      </c>
      <c r="E44" s="3">
        <f t="shared" ref="E44:G45" si="25">E45</f>
        <v>10646.517169999999</v>
      </c>
      <c r="F44" s="3">
        <f t="shared" si="25"/>
        <v>9774.4929999999986</v>
      </c>
      <c r="G44" s="3">
        <f t="shared" si="25"/>
        <v>20421.010169999998</v>
      </c>
      <c r="H44" s="20">
        <f t="shared" si="3"/>
        <v>19331.00001</v>
      </c>
      <c r="I44" s="3">
        <f>I45</f>
        <v>3709.9225299999998</v>
      </c>
      <c r="J44" s="3">
        <f t="shared" ref="J44:L45" si="26">J45</f>
        <v>5363.0251600000001</v>
      </c>
      <c r="K44" s="3">
        <f t="shared" si="26"/>
        <v>4903.5255799999995</v>
      </c>
      <c r="L44" s="3">
        <f t="shared" si="26"/>
        <v>5354.5267399999993</v>
      </c>
      <c r="M44" s="3">
        <f t="shared" si="22"/>
        <v>19331.00001</v>
      </c>
      <c r="N44" s="3">
        <f>N45</f>
        <v>0</v>
      </c>
      <c r="O44" s="3">
        <f t="shared" ref="O44:Q45" si="27">O45</f>
        <v>0</v>
      </c>
      <c r="P44" s="3">
        <f t="shared" si="27"/>
        <v>0</v>
      </c>
      <c r="Q44" s="3">
        <f t="shared" si="27"/>
        <v>0</v>
      </c>
      <c r="R44" s="3">
        <f t="shared" si="23"/>
        <v>0</v>
      </c>
      <c r="S44" s="21"/>
      <c r="T44" s="17"/>
    </row>
    <row r="45" spans="1:21" s="16" customFormat="1" ht="37.5" customHeight="1" x14ac:dyDescent="0.25">
      <c r="A45" s="10"/>
      <c r="B45" s="81" t="s">
        <v>42</v>
      </c>
      <c r="C45" s="81"/>
      <c r="D45" s="14">
        <v>320300000000000</v>
      </c>
      <c r="E45" s="3">
        <f t="shared" si="25"/>
        <v>10646.517169999999</v>
      </c>
      <c r="F45" s="3">
        <f t="shared" si="25"/>
        <v>9774.4929999999986</v>
      </c>
      <c r="G45" s="3">
        <f t="shared" si="25"/>
        <v>20421.010169999998</v>
      </c>
      <c r="H45" s="20">
        <f t="shared" si="3"/>
        <v>19331.00001</v>
      </c>
      <c r="I45" s="3">
        <f>I46</f>
        <v>3709.9225299999998</v>
      </c>
      <c r="J45" s="3">
        <f t="shared" si="26"/>
        <v>5363.0251600000001</v>
      </c>
      <c r="K45" s="3">
        <f t="shared" si="26"/>
        <v>4903.5255799999995</v>
      </c>
      <c r="L45" s="3">
        <f t="shared" si="26"/>
        <v>5354.5267399999993</v>
      </c>
      <c r="M45" s="3">
        <f t="shared" si="22"/>
        <v>19331.00001</v>
      </c>
      <c r="N45" s="3">
        <f>N46</f>
        <v>0</v>
      </c>
      <c r="O45" s="3">
        <f t="shared" si="27"/>
        <v>0</v>
      </c>
      <c r="P45" s="3">
        <f t="shared" si="27"/>
        <v>0</v>
      </c>
      <c r="Q45" s="3">
        <f t="shared" si="27"/>
        <v>0</v>
      </c>
      <c r="R45" s="3">
        <f t="shared" si="23"/>
        <v>0</v>
      </c>
      <c r="S45" s="21"/>
      <c r="T45" s="17"/>
    </row>
    <row r="46" spans="1:21" s="16" customFormat="1" ht="31.5" customHeight="1" x14ac:dyDescent="0.25">
      <c r="A46" s="10"/>
      <c r="B46" s="82" t="s">
        <v>43</v>
      </c>
      <c r="C46" s="82"/>
      <c r="D46" s="14">
        <v>320300100001000</v>
      </c>
      <c r="E46" s="3">
        <f t="shared" ref="E46:G46" si="28">E47+E48+E49</f>
        <v>10646.517169999999</v>
      </c>
      <c r="F46" s="3">
        <f t="shared" si="28"/>
        <v>9774.4929999999986</v>
      </c>
      <c r="G46" s="3">
        <f t="shared" si="28"/>
        <v>20421.010169999998</v>
      </c>
      <c r="H46" s="20">
        <f t="shared" si="3"/>
        <v>19331.00001</v>
      </c>
      <c r="I46" s="3">
        <f>I47+I48+I49</f>
        <v>3709.9225299999998</v>
      </c>
      <c r="J46" s="3">
        <f>J47+J48+J49</f>
        <v>5363.0251600000001</v>
      </c>
      <c r="K46" s="3">
        <f>K47+K48+K49</f>
        <v>4903.5255799999995</v>
      </c>
      <c r="L46" s="3">
        <f>L47+L48+L49</f>
        <v>5354.5267399999993</v>
      </c>
      <c r="M46" s="3">
        <f t="shared" si="22"/>
        <v>19331.00001</v>
      </c>
      <c r="N46" s="3">
        <f>N47+N48+N49</f>
        <v>0</v>
      </c>
      <c r="O46" s="3">
        <f>O47+O48+O49</f>
        <v>0</v>
      </c>
      <c r="P46" s="3">
        <f>P47+P48+P49</f>
        <v>0</v>
      </c>
      <c r="Q46" s="3">
        <f>Q47+Q48+Q49</f>
        <v>0</v>
      </c>
      <c r="R46" s="3">
        <f t="shared" si="23"/>
        <v>0</v>
      </c>
      <c r="S46" s="21"/>
      <c r="T46" s="17"/>
    </row>
    <row r="47" spans="1:21" ht="18" customHeight="1" x14ac:dyDescent="0.25">
      <c r="A47" s="10" t="s">
        <v>72</v>
      </c>
      <c r="B47" s="78" t="s">
        <v>12</v>
      </c>
      <c r="C47" s="78"/>
      <c r="D47" s="22"/>
      <c r="E47" s="2">
        <v>5125.1900400000004</v>
      </c>
      <c r="F47" s="44">
        <f t="shared" si="7"/>
        <v>906.16081999999915</v>
      </c>
      <c r="G47" s="2">
        <v>6031.3508599999996</v>
      </c>
      <c r="H47" s="23">
        <f t="shared" si="3"/>
        <v>7272</v>
      </c>
      <c r="I47" s="2">
        <v>1542.5</v>
      </c>
      <c r="J47" s="2">
        <v>2075.5</v>
      </c>
      <c r="K47" s="2">
        <v>1542.5</v>
      </c>
      <c r="L47" s="2">
        <v>2111.5</v>
      </c>
      <c r="M47" s="2">
        <f t="shared" si="22"/>
        <v>7272</v>
      </c>
      <c r="N47" s="2"/>
      <c r="O47" s="2"/>
      <c r="P47" s="2"/>
      <c r="Q47" s="2"/>
      <c r="R47" s="2">
        <f t="shared" si="23"/>
        <v>0</v>
      </c>
      <c r="S47" s="21"/>
      <c r="T47" s="17">
        <v>7272</v>
      </c>
      <c r="U47" s="24">
        <f>+M47-T47</f>
        <v>0</v>
      </c>
    </row>
    <row r="48" spans="1:21" ht="18" customHeight="1" x14ac:dyDescent="0.25">
      <c r="A48" s="10" t="s">
        <v>73</v>
      </c>
      <c r="B48" s="78" t="s">
        <v>13</v>
      </c>
      <c r="C48" s="78"/>
      <c r="D48" s="22"/>
      <c r="E48" s="2">
        <v>5521.3271299999997</v>
      </c>
      <c r="F48" s="44">
        <f t="shared" si="7"/>
        <v>8868.3321799999994</v>
      </c>
      <c r="G48" s="2">
        <v>14389.659309999999</v>
      </c>
      <c r="H48" s="2">
        <f t="shared" si="3"/>
        <v>12059.00001</v>
      </c>
      <c r="I48" s="2">
        <v>2167.4225299999998</v>
      </c>
      <c r="J48" s="2">
        <v>3287.5251600000001</v>
      </c>
      <c r="K48" s="2">
        <v>3361.02558</v>
      </c>
      <c r="L48" s="2">
        <v>3243.0267399999998</v>
      </c>
      <c r="M48" s="2">
        <f t="shared" si="22"/>
        <v>12059.00001</v>
      </c>
      <c r="N48" s="2"/>
      <c r="O48" s="2"/>
      <c r="P48" s="2"/>
      <c r="Q48" s="2"/>
      <c r="R48" s="2">
        <f t="shared" si="23"/>
        <v>0</v>
      </c>
      <c r="S48" s="21"/>
      <c r="T48" s="17">
        <v>12059</v>
      </c>
    </row>
    <row r="49" spans="1:20" ht="18" customHeight="1" x14ac:dyDescent="0.25">
      <c r="A49" s="10" t="s">
        <v>106</v>
      </c>
      <c r="B49" s="78" t="s">
        <v>14</v>
      </c>
      <c r="C49" s="78"/>
      <c r="D49" s="22"/>
      <c r="E49" s="2"/>
      <c r="F49" s="44">
        <f t="shared" si="7"/>
        <v>0</v>
      </c>
      <c r="G49" s="2"/>
      <c r="H49" s="23">
        <f t="shared" si="3"/>
        <v>0</v>
      </c>
      <c r="I49" s="2"/>
      <c r="J49" s="2"/>
      <c r="K49" s="2"/>
      <c r="L49" s="2"/>
      <c r="M49" s="2">
        <f t="shared" si="22"/>
        <v>0</v>
      </c>
      <c r="N49" s="2"/>
      <c r="O49" s="2"/>
      <c r="P49" s="2"/>
      <c r="Q49" s="2"/>
      <c r="R49" s="2">
        <f t="shared" si="23"/>
        <v>0</v>
      </c>
      <c r="S49" s="21"/>
      <c r="T49" s="17"/>
    </row>
    <row r="50" spans="1:20" s="16" customFormat="1" ht="18" customHeight="1" x14ac:dyDescent="0.25">
      <c r="B50" s="79" t="s">
        <v>4</v>
      </c>
      <c r="C50" s="79"/>
      <c r="D50" s="14">
        <v>104102</v>
      </c>
      <c r="E50" s="3">
        <f t="shared" ref="E50:G50" si="29">E51+E56+E63</f>
        <v>725.74585000000002</v>
      </c>
      <c r="F50" s="3">
        <f t="shared" si="29"/>
        <v>0</v>
      </c>
      <c r="G50" s="3">
        <f t="shared" si="29"/>
        <v>725.74585000000002</v>
      </c>
      <c r="H50" s="20">
        <f t="shared" si="3"/>
        <v>3082</v>
      </c>
      <c r="I50" s="3">
        <f>I51+I56+I63</f>
        <v>770.5</v>
      </c>
      <c r="J50" s="3">
        <f>J51+J56+J63</f>
        <v>770.5</v>
      </c>
      <c r="K50" s="3">
        <f>K51+K56+K63</f>
        <v>770.5</v>
      </c>
      <c r="L50" s="3">
        <f>L51+L56+L63</f>
        <v>770.5</v>
      </c>
      <c r="M50" s="3">
        <f t="shared" si="22"/>
        <v>3082</v>
      </c>
      <c r="N50" s="3">
        <f>N51+N56+N63</f>
        <v>0</v>
      </c>
      <c r="O50" s="3">
        <f>O51+O56+O63</f>
        <v>0</v>
      </c>
      <c r="P50" s="3">
        <f>P51+P56+P63</f>
        <v>0</v>
      </c>
      <c r="Q50" s="3">
        <f>Q51+Q56+Q63</f>
        <v>0</v>
      </c>
      <c r="R50" s="3">
        <f t="shared" si="23"/>
        <v>0</v>
      </c>
      <c r="S50" s="21"/>
      <c r="T50" s="17"/>
    </row>
    <row r="51" spans="1:20" s="16" customFormat="1" ht="18" customHeight="1" x14ac:dyDescent="0.25">
      <c r="B51" s="80" t="s">
        <v>31</v>
      </c>
      <c r="C51" s="80"/>
      <c r="D51" s="14">
        <v>100000000000000</v>
      </c>
      <c r="E51" s="3">
        <f t="shared" ref="E51:G51" si="30">E52+E54</f>
        <v>360.59185000000002</v>
      </c>
      <c r="F51" s="3">
        <f t="shared" si="30"/>
        <v>0</v>
      </c>
      <c r="G51" s="3">
        <f t="shared" si="30"/>
        <v>360.59185000000002</v>
      </c>
      <c r="H51" s="20">
        <f t="shared" si="3"/>
        <v>1065</v>
      </c>
      <c r="I51" s="3">
        <f>I52+I54</f>
        <v>266.25</v>
      </c>
      <c r="J51" s="3">
        <f>J52+J54</f>
        <v>266.25</v>
      </c>
      <c r="K51" s="3">
        <f>K52+K54</f>
        <v>266.25</v>
      </c>
      <c r="L51" s="3">
        <f>L52+L54</f>
        <v>266.25</v>
      </c>
      <c r="M51" s="3">
        <f t="shared" si="22"/>
        <v>1065</v>
      </c>
      <c r="N51" s="3">
        <f>N52+N54</f>
        <v>0</v>
      </c>
      <c r="O51" s="3">
        <f>O52+O54</f>
        <v>0</v>
      </c>
      <c r="P51" s="3">
        <f>P52+P54</f>
        <v>0</v>
      </c>
      <c r="Q51" s="3">
        <f>Q52+Q54</f>
        <v>0</v>
      </c>
      <c r="R51" s="3">
        <f t="shared" si="23"/>
        <v>0</v>
      </c>
      <c r="S51" s="21"/>
      <c r="T51" s="17"/>
    </row>
    <row r="52" spans="1:20" s="16" customFormat="1" ht="18" customHeight="1" x14ac:dyDescent="0.25">
      <c r="B52" s="85" t="s">
        <v>32</v>
      </c>
      <c r="C52" s="85"/>
      <c r="D52" s="14">
        <v>100000100001000</v>
      </c>
      <c r="E52" s="3">
        <f t="shared" ref="E52:G52" si="31">E53</f>
        <v>360.59185000000002</v>
      </c>
      <c r="F52" s="3">
        <f t="shared" si="31"/>
        <v>0</v>
      </c>
      <c r="G52" s="3">
        <f t="shared" si="31"/>
        <v>360.59185000000002</v>
      </c>
      <c r="H52" s="20">
        <f t="shared" si="3"/>
        <v>1065</v>
      </c>
      <c r="I52" s="3">
        <f>I53</f>
        <v>266.25</v>
      </c>
      <c r="J52" s="3">
        <f>J53</f>
        <v>266.25</v>
      </c>
      <c r="K52" s="3">
        <f>K53</f>
        <v>266.25</v>
      </c>
      <c r="L52" s="3">
        <f>L53</f>
        <v>266.25</v>
      </c>
      <c r="M52" s="3">
        <f t="shared" si="22"/>
        <v>1065</v>
      </c>
      <c r="N52" s="3">
        <f>N53</f>
        <v>0</v>
      </c>
      <c r="O52" s="3">
        <f>O53</f>
        <v>0</v>
      </c>
      <c r="P52" s="3">
        <f>P53</f>
        <v>0</v>
      </c>
      <c r="Q52" s="3">
        <f>Q53</f>
        <v>0</v>
      </c>
      <c r="R52" s="3">
        <f t="shared" si="23"/>
        <v>0</v>
      </c>
      <c r="S52" s="21"/>
      <c r="T52" s="17"/>
    </row>
    <row r="53" spans="1:20" ht="18" customHeight="1" x14ac:dyDescent="0.25">
      <c r="B53" s="78" t="s">
        <v>12</v>
      </c>
      <c r="C53" s="78"/>
      <c r="D53" s="22"/>
      <c r="E53" s="2">
        <v>360.59185000000002</v>
      </c>
      <c r="F53" s="44">
        <f>+G53-E53</f>
        <v>0</v>
      </c>
      <c r="G53" s="2">
        <v>360.59185000000002</v>
      </c>
      <c r="H53" s="23">
        <f t="shared" si="3"/>
        <v>1065</v>
      </c>
      <c r="I53" s="2">
        <v>266.25</v>
      </c>
      <c r="J53" s="2">
        <v>266.25</v>
      </c>
      <c r="K53" s="2">
        <v>266.25</v>
      </c>
      <c r="L53" s="2">
        <v>266.25</v>
      </c>
      <c r="M53" s="2">
        <f t="shared" si="22"/>
        <v>1065</v>
      </c>
      <c r="N53" s="2"/>
      <c r="O53" s="2"/>
      <c r="P53" s="2"/>
      <c r="Q53" s="2"/>
      <c r="R53" s="2">
        <f t="shared" si="23"/>
        <v>0</v>
      </c>
      <c r="S53" s="21"/>
      <c r="T53" s="17">
        <v>1065</v>
      </c>
    </row>
    <row r="54" spans="1:20" ht="18" customHeight="1" x14ac:dyDescent="0.25">
      <c r="B54" s="85" t="s">
        <v>33</v>
      </c>
      <c r="C54" s="85"/>
      <c r="D54" s="22">
        <v>100000100002000</v>
      </c>
      <c r="E54" s="2">
        <f t="shared" ref="E54:G54" si="32">E55</f>
        <v>0</v>
      </c>
      <c r="F54" s="2">
        <f t="shared" si="32"/>
        <v>0</v>
      </c>
      <c r="G54" s="2">
        <f t="shared" si="32"/>
        <v>0</v>
      </c>
      <c r="H54" s="23">
        <f t="shared" si="3"/>
        <v>0</v>
      </c>
      <c r="I54" s="2">
        <f>I55</f>
        <v>0</v>
      </c>
      <c r="J54" s="2">
        <f>J55</f>
        <v>0</v>
      </c>
      <c r="K54" s="2">
        <f>K55</f>
        <v>0</v>
      </c>
      <c r="L54" s="2">
        <f>L55</f>
        <v>0</v>
      </c>
      <c r="M54" s="2">
        <f t="shared" ref="M54:M81" si="33">SUM(I54:L54)</f>
        <v>0</v>
      </c>
      <c r="N54" s="2">
        <f>N55</f>
        <v>0</v>
      </c>
      <c r="O54" s="2">
        <f>O55</f>
        <v>0</v>
      </c>
      <c r="P54" s="2">
        <f>P55</f>
        <v>0</v>
      </c>
      <c r="Q54" s="2">
        <f>Q55</f>
        <v>0</v>
      </c>
      <c r="R54" s="2">
        <f t="shared" si="23"/>
        <v>0</v>
      </c>
      <c r="S54" s="21"/>
      <c r="T54" s="17"/>
    </row>
    <row r="55" spans="1:20" ht="18" customHeight="1" x14ac:dyDescent="0.25">
      <c r="B55" s="78" t="s">
        <v>12</v>
      </c>
      <c r="C55" s="78"/>
      <c r="D55" s="22"/>
      <c r="E55" s="2"/>
      <c r="F55" s="2"/>
      <c r="G55" s="2"/>
      <c r="H55" s="23">
        <f t="shared" si="3"/>
        <v>0</v>
      </c>
      <c r="I55" s="2"/>
      <c r="J55" s="2"/>
      <c r="K55" s="2"/>
      <c r="L55" s="2"/>
      <c r="M55" s="2">
        <f t="shared" si="33"/>
        <v>0</v>
      </c>
      <c r="N55" s="2"/>
      <c r="O55" s="2"/>
      <c r="P55" s="2"/>
      <c r="Q55" s="2"/>
      <c r="R55" s="2">
        <f t="shared" si="23"/>
        <v>0</v>
      </c>
      <c r="S55" s="21"/>
      <c r="T55" s="17"/>
    </row>
    <row r="56" spans="1:20" s="16" customFormat="1" ht="18" customHeight="1" x14ac:dyDescent="0.25">
      <c r="B56" s="80" t="s">
        <v>34</v>
      </c>
      <c r="C56" s="80"/>
      <c r="D56" s="14">
        <v>200000000000000</v>
      </c>
      <c r="E56" s="3">
        <f t="shared" ref="E56:G56" si="34">E57+E59+E61</f>
        <v>0</v>
      </c>
      <c r="F56" s="3">
        <f t="shared" si="34"/>
        <v>0</v>
      </c>
      <c r="G56" s="3">
        <f t="shared" si="34"/>
        <v>0</v>
      </c>
      <c r="H56" s="20">
        <f t="shared" si="3"/>
        <v>0</v>
      </c>
      <c r="I56" s="3">
        <f>I57+I59+I61</f>
        <v>0</v>
      </c>
      <c r="J56" s="3">
        <f>J57+J59+J61</f>
        <v>0</v>
      </c>
      <c r="K56" s="3">
        <f>K57+K59+K61</f>
        <v>0</v>
      </c>
      <c r="L56" s="3">
        <f>L57+L59+L61</f>
        <v>0</v>
      </c>
      <c r="M56" s="3">
        <f t="shared" si="33"/>
        <v>0</v>
      </c>
      <c r="N56" s="3">
        <f>N57+N59+N61</f>
        <v>0</v>
      </c>
      <c r="O56" s="3">
        <f>O57+O59+O61</f>
        <v>0</v>
      </c>
      <c r="P56" s="3">
        <f>P57+P59+P61</f>
        <v>0</v>
      </c>
      <c r="Q56" s="3">
        <f>Q57+Q59+Q61</f>
        <v>0</v>
      </c>
      <c r="R56" s="3">
        <f t="shared" si="23"/>
        <v>0</v>
      </c>
      <c r="S56" s="21"/>
      <c r="T56" s="17"/>
    </row>
    <row r="57" spans="1:20" s="16" customFormat="1" ht="18" customHeight="1" x14ac:dyDescent="0.25">
      <c r="B57" s="81" t="s">
        <v>35</v>
      </c>
      <c r="C57" s="81"/>
      <c r="D57" s="14">
        <v>200000100001000</v>
      </c>
      <c r="E57" s="3">
        <f t="shared" ref="E57:G57" si="35">E58</f>
        <v>0</v>
      </c>
      <c r="F57" s="3">
        <f t="shared" si="35"/>
        <v>0</v>
      </c>
      <c r="G57" s="3">
        <f t="shared" si="35"/>
        <v>0</v>
      </c>
      <c r="H57" s="20">
        <f t="shared" si="3"/>
        <v>0</v>
      </c>
      <c r="I57" s="3">
        <f>I58</f>
        <v>0</v>
      </c>
      <c r="J57" s="3">
        <f>J58</f>
        <v>0</v>
      </c>
      <c r="K57" s="3">
        <f>K58</f>
        <v>0</v>
      </c>
      <c r="L57" s="3">
        <f>L58</f>
        <v>0</v>
      </c>
      <c r="M57" s="3">
        <f t="shared" si="33"/>
        <v>0</v>
      </c>
      <c r="N57" s="3">
        <f>N58</f>
        <v>0</v>
      </c>
      <c r="O57" s="3">
        <f>O58</f>
        <v>0</v>
      </c>
      <c r="P57" s="3">
        <f>P58</f>
        <v>0</v>
      </c>
      <c r="Q57" s="3">
        <f>Q58</f>
        <v>0</v>
      </c>
      <c r="R57" s="3">
        <f t="shared" si="23"/>
        <v>0</v>
      </c>
      <c r="S57" s="21"/>
      <c r="T57" s="17"/>
    </row>
    <row r="58" spans="1:20" ht="18" customHeight="1" x14ac:dyDescent="0.25">
      <c r="B58" s="78" t="s">
        <v>12</v>
      </c>
      <c r="C58" s="78"/>
      <c r="D58" s="22"/>
      <c r="E58" s="2"/>
      <c r="F58" s="44">
        <f t="shared" si="7"/>
        <v>0</v>
      </c>
      <c r="G58" s="2"/>
      <c r="H58" s="23">
        <f t="shared" si="3"/>
        <v>0</v>
      </c>
      <c r="I58" s="2"/>
      <c r="J58" s="2"/>
      <c r="K58" s="2"/>
      <c r="L58" s="2"/>
      <c r="M58" s="2">
        <f t="shared" si="33"/>
        <v>0</v>
      </c>
      <c r="N58" s="2"/>
      <c r="O58" s="2"/>
      <c r="P58" s="2"/>
      <c r="Q58" s="2"/>
      <c r="R58" s="2">
        <f t="shared" si="23"/>
        <v>0</v>
      </c>
      <c r="S58" s="21"/>
      <c r="T58" s="17"/>
    </row>
    <row r="59" spans="1:20" s="16" customFormat="1" ht="33" customHeight="1" x14ac:dyDescent="0.25">
      <c r="B59" s="81" t="s">
        <v>36</v>
      </c>
      <c r="C59" s="81"/>
      <c r="D59" s="14">
        <v>200000100002000</v>
      </c>
      <c r="E59" s="3">
        <f t="shared" ref="E59:G59" si="36">E60</f>
        <v>0</v>
      </c>
      <c r="F59" s="3">
        <f t="shared" si="36"/>
        <v>0</v>
      </c>
      <c r="G59" s="3">
        <f t="shared" si="36"/>
        <v>0</v>
      </c>
      <c r="H59" s="20">
        <f t="shared" si="3"/>
        <v>0</v>
      </c>
      <c r="I59" s="3">
        <f>I60</f>
        <v>0</v>
      </c>
      <c r="J59" s="3">
        <f>J60</f>
        <v>0</v>
      </c>
      <c r="K59" s="3">
        <f>K60</f>
        <v>0</v>
      </c>
      <c r="L59" s="3">
        <f>L60</f>
        <v>0</v>
      </c>
      <c r="M59" s="3">
        <f t="shared" si="33"/>
        <v>0</v>
      </c>
      <c r="N59" s="3">
        <f>N60</f>
        <v>0</v>
      </c>
      <c r="O59" s="3">
        <f>O60</f>
        <v>0</v>
      </c>
      <c r="P59" s="3">
        <f>P60</f>
        <v>0</v>
      </c>
      <c r="Q59" s="3">
        <f>Q60</f>
        <v>0</v>
      </c>
      <c r="R59" s="3">
        <f t="shared" si="23"/>
        <v>0</v>
      </c>
      <c r="S59" s="21"/>
      <c r="T59" s="17"/>
    </row>
    <row r="60" spans="1:20" ht="18" customHeight="1" x14ac:dyDescent="0.25">
      <c r="B60" s="78" t="s">
        <v>12</v>
      </c>
      <c r="C60" s="78"/>
      <c r="D60" s="22"/>
      <c r="E60" s="2"/>
      <c r="F60" s="2"/>
      <c r="G60" s="2"/>
      <c r="H60" s="23">
        <f t="shared" si="3"/>
        <v>0</v>
      </c>
      <c r="I60" s="2"/>
      <c r="J60" s="2"/>
      <c r="K60" s="2"/>
      <c r="L60" s="2"/>
      <c r="M60" s="2">
        <f t="shared" si="33"/>
        <v>0</v>
      </c>
      <c r="N60" s="2"/>
      <c r="O60" s="2"/>
      <c r="P60" s="2"/>
      <c r="Q60" s="2"/>
      <c r="R60" s="2">
        <f t="shared" si="23"/>
        <v>0</v>
      </c>
      <c r="S60" s="21"/>
      <c r="T60" s="17"/>
    </row>
    <row r="61" spans="1:20" s="16" customFormat="1" ht="18" customHeight="1" x14ac:dyDescent="0.25">
      <c r="B61" s="81" t="s">
        <v>37</v>
      </c>
      <c r="C61" s="81"/>
      <c r="D61" s="14">
        <v>200000100003000</v>
      </c>
      <c r="E61" s="3">
        <f t="shared" ref="E61:G61" si="37">E62</f>
        <v>0</v>
      </c>
      <c r="F61" s="3">
        <f t="shared" si="37"/>
        <v>0</v>
      </c>
      <c r="G61" s="3">
        <f t="shared" si="37"/>
        <v>0</v>
      </c>
      <c r="H61" s="20">
        <f t="shared" si="3"/>
        <v>0</v>
      </c>
      <c r="I61" s="3">
        <f>I62</f>
        <v>0</v>
      </c>
      <c r="J61" s="3">
        <f>J62</f>
        <v>0</v>
      </c>
      <c r="K61" s="3">
        <f>K62</f>
        <v>0</v>
      </c>
      <c r="L61" s="3">
        <f>L62</f>
        <v>0</v>
      </c>
      <c r="M61" s="3">
        <f t="shared" si="33"/>
        <v>0</v>
      </c>
      <c r="N61" s="3">
        <f>N62</f>
        <v>0</v>
      </c>
      <c r="O61" s="3">
        <f>O62</f>
        <v>0</v>
      </c>
      <c r="P61" s="3">
        <f>P62</f>
        <v>0</v>
      </c>
      <c r="Q61" s="3">
        <f>Q62</f>
        <v>0</v>
      </c>
      <c r="R61" s="3">
        <f t="shared" si="23"/>
        <v>0</v>
      </c>
      <c r="S61" s="21"/>
      <c r="T61" s="17"/>
    </row>
    <row r="62" spans="1:20" ht="18" customHeight="1" x14ac:dyDescent="0.25">
      <c r="B62" s="78" t="s">
        <v>12</v>
      </c>
      <c r="C62" s="78"/>
      <c r="D62" s="22"/>
      <c r="E62" s="2"/>
      <c r="F62" s="2"/>
      <c r="G62" s="2"/>
      <c r="H62" s="23">
        <f t="shared" si="3"/>
        <v>0</v>
      </c>
      <c r="I62" s="2"/>
      <c r="J62" s="2"/>
      <c r="K62" s="2"/>
      <c r="L62" s="2"/>
      <c r="M62" s="2">
        <f t="shared" si="33"/>
        <v>0</v>
      </c>
      <c r="N62" s="2"/>
      <c r="O62" s="2"/>
      <c r="P62" s="2"/>
      <c r="Q62" s="2"/>
      <c r="R62" s="2">
        <f t="shared" si="23"/>
        <v>0</v>
      </c>
      <c r="S62" s="21"/>
      <c r="T62" s="17"/>
    </row>
    <row r="63" spans="1:20" s="16" customFormat="1" ht="18" customHeight="1" x14ac:dyDescent="0.25">
      <c r="B63" s="80" t="s">
        <v>38</v>
      </c>
      <c r="C63" s="80"/>
      <c r="D63" s="14">
        <v>300000000000000</v>
      </c>
      <c r="E63" s="3">
        <f t="shared" ref="E63:G63" si="38">E64+E71</f>
        <v>365.154</v>
      </c>
      <c r="F63" s="3">
        <f t="shared" si="38"/>
        <v>0</v>
      </c>
      <c r="G63" s="3">
        <f t="shared" si="38"/>
        <v>365.154</v>
      </c>
      <c r="H63" s="20">
        <f t="shared" si="3"/>
        <v>2017</v>
      </c>
      <c r="I63" s="3">
        <f>I64+I71</f>
        <v>504.25</v>
      </c>
      <c r="J63" s="3">
        <f>J64+J71</f>
        <v>504.25</v>
      </c>
      <c r="K63" s="3">
        <f>K64+K71</f>
        <v>504.25</v>
      </c>
      <c r="L63" s="3">
        <f>L64+L71</f>
        <v>504.25</v>
      </c>
      <c r="M63" s="3">
        <f t="shared" si="33"/>
        <v>2017</v>
      </c>
      <c r="N63" s="3">
        <f>N64+N71</f>
        <v>0</v>
      </c>
      <c r="O63" s="3">
        <f>O64+O71</f>
        <v>0</v>
      </c>
      <c r="P63" s="3">
        <f>P64+P71</f>
        <v>0</v>
      </c>
      <c r="Q63" s="3">
        <f>Q64+Q71</f>
        <v>0</v>
      </c>
      <c r="R63" s="3">
        <f t="shared" si="23"/>
        <v>0</v>
      </c>
      <c r="S63" s="21"/>
      <c r="T63" s="17"/>
    </row>
    <row r="64" spans="1:20" s="16" customFormat="1" ht="41.25" customHeight="1" x14ac:dyDescent="0.25">
      <c r="B64" s="83" t="s">
        <v>39</v>
      </c>
      <c r="C64" s="83"/>
      <c r="D64" s="14">
        <v>310000000000000</v>
      </c>
      <c r="E64" s="3">
        <f t="shared" ref="E64:G64" si="39">E65+E68</f>
        <v>213.44399999999999</v>
      </c>
      <c r="F64" s="3">
        <f t="shared" si="39"/>
        <v>0</v>
      </c>
      <c r="G64" s="3">
        <f t="shared" si="39"/>
        <v>213.44399999999999</v>
      </c>
      <c r="H64" s="20">
        <f t="shared" si="3"/>
        <v>1328</v>
      </c>
      <c r="I64" s="3">
        <f>I65+I68</f>
        <v>332</v>
      </c>
      <c r="J64" s="3">
        <f>J65+J68</f>
        <v>332</v>
      </c>
      <c r="K64" s="3">
        <f>K65+K68</f>
        <v>332</v>
      </c>
      <c r="L64" s="3">
        <f>L65+L68</f>
        <v>332</v>
      </c>
      <c r="M64" s="3">
        <f t="shared" si="33"/>
        <v>1328</v>
      </c>
      <c r="N64" s="3">
        <f>N65+N68</f>
        <v>0</v>
      </c>
      <c r="O64" s="3">
        <f>O65+O68</f>
        <v>0</v>
      </c>
      <c r="P64" s="3">
        <f>P65+P68</f>
        <v>0</v>
      </c>
      <c r="Q64" s="3">
        <f>Q65+Q68</f>
        <v>0</v>
      </c>
      <c r="R64" s="3">
        <f t="shared" si="23"/>
        <v>0</v>
      </c>
      <c r="S64" s="21"/>
      <c r="T64" s="17"/>
    </row>
    <row r="65" spans="2:20" s="16" customFormat="1" ht="36" customHeight="1" x14ac:dyDescent="0.25">
      <c r="B65" s="81" t="s">
        <v>46</v>
      </c>
      <c r="C65" s="81"/>
      <c r="D65" s="14">
        <v>310100000000000</v>
      </c>
      <c r="E65" s="3">
        <f t="shared" ref="E65:G66" si="40">E66</f>
        <v>213.44399999999999</v>
      </c>
      <c r="F65" s="3">
        <f t="shared" si="40"/>
        <v>0</v>
      </c>
      <c r="G65" s="3">
        <f t="shared" si="40"/>
        <v>213.44399999999999</v>
      </c>
      <c r="H65" s="20">
        <f t="shared" si="3"/>
        <v>1328</v>
      </c>
      <c r="I65" s="3">
        <f>I66</f>
        <v>332</v>
      </c>
      <c r="J65" s="3">
        <f t="shared" ref="J65:L66" si="41">J66</f>
        <v>332</v>
      </c>
      <c r="K65" s="3">
        <f t="shared" si="41"/>
        <v>332</v>
      </c>
      <c r="L65" s="3">
        <f t="shared" si="41"/>
        <v>332</v>
      </c>
      <c r="M65" s="3">
        <f t="shared" si="33"/>
        <v>1328</v>
      </c>
      <c r="N65" s="3">
        <f>N66</f>
        <v>0</v>
      </c>
      <c r="O65" s="3">
        <f t="shared" ref="O65:Q66" si="42">O66</f>
        <v>0</v>
      </c>
      <c r="P65" s="3">
        <f t="shared" si="42"/>
        <v>0</v>
      </c>
      <c r="Q65" s="3">
        <f t="shared" si="42"/>
        <v>0</v>
      </c>
      <c r="R65" s="3">
        <f t="shared" si="23"/>
        <v>0</v>
      </c>
      <c r="S65" s="21"/>
      <c r="T65" s="17"/>
    </row>
    <row r="66" spans="2:20" ht="18" customHeight="1" x14ac:dyDescent="0.25">
      <c r="B66" s="84" t="s">
        <v>40</v>
      </c>
      <c r="C66" s="84"/>
      <c r="D66" s="22">
        <v>310100100001000</v>
      </c>
      <c r="E66" s="2">
        <f t="shared" si="40"/>
        <v>213.44399999999999</v>
      </c>
      <c r="F66" s="2">
        <f t="shared" si="40"/>
        <v>0</v>
      </c>
      <c r="G66" s="2">
        <f t="shared" si="40"/>
        <v>213.44399999999999</v>
      </c>
      <c r="H66" s="23">
        <f t="shared" si="3"/>
        <v>1328</v>
      </c>
      <c r="I66" s="2">
        <f>I67</f>
        <v>332</v>
      </c>
      <c r="J66" s="2">
        <f t="shared" si="41"/>
        <v>332</v>
      </c>
      <c r="K66" s="2">
        <f t="shared" si="41"/>
        <v>332</v>
      </c>
      <c r="L66" s="2">
        <f t="shared" si="41"/>
        <v>332</v>
      </c>
      <c r="M66" s="2">
        <f t="shared" si="33"/>
        <v>1328</v>
      </c>
      <c r="N66" s="2">
        <f>N67</f>
        <v>0</v>
      </c>
      <c r="O66" s="2">
        <f t="shared" si="42"/>
        <v>0</v>
      </c>
      <c r="P66" s="2">
        <f t="shared" si="42"/>
        <v>0</v>
      </c>
      <c r="Q66" s="2">
        <f t="shared" si="42"/>
        <v>0</v>
      </c>
      <c r="R66" s="2">
        <f t="shared" si="23"/>
        <v>0</v>
      </c>
      <c r="S66" s="21"/>
      <c r="T66" s="17"/>
    </row>
    <row r="67" spans="2:20" ht="18" customHeight="1" x14ac:dyDescent="0.25">
      <c r="B67" s="78" t="s">
        <v>12</v>
      </c>
      <c r="C67" s="78"/>
      <c r="D67" s="22"/>
      <c r="E67" s="2">
        <v>213.44399999999999</v>
      </c>
      <c r="F67" s="44">
        <f t="shared" si="7"/>
        <v>0</v>
      </c>
      <c r="G67" s="2">
        <v>213.44399999999999</v>
      </c>
      <c r="H67" s="23">
        <f t="shared" si="3"/>
        <v>1328</v>
      </c>
      <c r="I67" s="2">
        <v>332</v>
      </c>
      <c r="J67" s="2">
        <v>332</v>
      </c>
      <c r="K67" s="2">
        <v>332</v>
      </c>
      <c r="L67" s="2">
        <v>332</v>
      </c>
      <c r="M67" s="2">
        <f t="shared" si="33"/>
        <v>1328</v>
      </c>
      <c r="N67" s="2"/>
      <c r="O67" s="2"/>
      <c r="P67" s="2"/>
      <c r="Q67" s="2"/>
      <c r="R67" s="2">
        <f t="shared" si="23"/>
        <v>0</v>
      </c>
      <c r="S67" s="21"/>
      <c r="T67" s="17">
        <v>1328</v>
      </c>
    </row>
    <row r="68" spans="2:20" s="16" customFormat="1" ht="35.25" customHeight="1" x14ac:dyDescent="0.25">
      <c r="B68" s="81" t="s">
        <v>45</v>
      </c>
      <c r="C68" s="81"/>
      <c r="D68" s="14">
        <v>310200000000000</v>
      </c>
      <c r="E68" s="3">
        <f t="shared" ref="E68:G69" si="43">E69</f>
        <v>0</v>
      </c>
      <c r="F68" s="3">
        <f t="shared" si="43"/>
        <v>0</v>
      </c>
      <c r="G68" s="3">
        <f t="shared" si="43"/>
        <v>0</v>
      </c>
      <c r="H68" s="20">
        <f t="shared" si="3"/>
        <v>0</v>
      </c>
      <c r="I68" s="3">
        <f>I69</f>
        <v>0</v>
      </c>
      <c r="J68" s="3">
        <f t="shared" ref="J68:L69" si="44">J69</f>
        <v>0</v>
      </c>
      <c r="K68" s="3">
        <f t="shared" si="44"/>
        <v>0</v>
      </c>
      <c r="L68" s="3">
        <f t="shared" si="44"/>
        <v>0</v>
      </c>
      <c r="M68" s="3">
        <f t="shared" si="33"/>
        <v>0</v>
      </c>
      <c r="N68" s="3">
        <f>N69</f>
        <v>0</v>
      </c>
      <c r="O68" s="3">
        <f t="shared" ref="O68:Q69" si="45">O69</f>
        <v>0</v>
      </c>
      <c r="P68" s="3">
        <f t="shared" si="45"/>
        <v>0</v>
      </c>
      <c r="Q68" s="3">
        <f t="shared" si="45"/>
        <v>0</v>
      </c>
      <c r="R68" s="3">
        <f t="shared" si="23"/>
        <v>0</v>
      </c>
      <c r="S68" s="21"/>
      <c r="T68" s="17"/>
    </row>
    <row r="69" spans="2:20" ht="18" customHeight="1" x14ac:dyDescent="0.25">
      <c r="B69" s="84" t="s">
        <v>41</v>
      </c>
      <c r="C69" s="84"/>
      <c r="D69" s="22">
        <v>310200100001000</v>
      </c>
      <c r="E69" s="2">
        <f t="shared" si="43"/>
        <v>0</v>
      </c>
      <c r="F69" s="2">
        <f t="shared" si="43"/>
        <v>0</v>
      </c>
      <c r="G69" s="2">
        <f t="shared" si="43"/>
        <v>0</v>
      </c>
      <c r="H69" s="23">
        <f t="shared" si="3"/>
        <v>0</v>
      </c>
      <c r="I69" s="2">
        <f>I70</f>
        <v>0</v>
      </c>
      <c r="J69" s="2">
        <f t="shared" si="44"/>
        <v>0</v>
      </c>
      <c r="K69" s="2">
        <f t="shared" si="44"/>
        <v>0</v>
      </c>
      <c r="L69" s="2">
        <f t="shared" si="44"/>
        <v>0</v>
      </c>
      <c r="M69" s="2">
        <f t="shared" si="33"/>
        <v>0</v>
      </c>
      <c r="N69" s="2">
        <f>N70</f>
        <v>0</v>
      </c>
      <c r="O69" s="2">
        <f t="shared" si="45"/>
        <v>0</v>
      </c>
      <c r="P69" s="2">
        <f t="shared" si="45"/>
        <v>0</v>
      </c>
      <c r="Q69" s="2">
        <f t="shared" si="45"/>
        <v>0</v>
      </c>
      <c r="R69" s="2">
        <f t="shared" si="23"/>
        <v>0</v>
      </c>
      <c r="S69" s="21"/>
      <c r="T69" s="17"/>
    </row>
    <row r="70" spans="2:20" ht="18" customHeight="1" x14ac:dyDescent="0.25">
      <c r="B70" s="78" t="s">
        <v>12</v>
      </c>
      <c r="C70" s="78"/>
      <c r="D70" s="22"/>
      <c r="E70" s="2"/>
      <c r="F70" s="2"/>
      <c r="G70" s="2"/>
      <c r="H70" s="23">
        <f t="shared" si="3"/>
        <v>0</v>
      </c>
      <c r="I70" s="2"/>
      <c r="J70" s="2"/>
      <c r="K70" s="2"/>
      <c r="L70" s="2"/>
      <c r="M70" s="2">
        <f t="shared" si="33"/>
        <v>0</v>
      </c>
      <c r="N70" s="2"/>
      <c r="O70" s="2"/>
      <c r="P70" s="2"/>
      <c r="Q70" s="2"/>
      <c r="R70" s="2">
        <f t="shared" si="23"/>
        <v>0</v>
      </c>
      <c r="S70" s="21"/>
      <c r="T70" s="17"/>
    </row>
    <row r="71" spans="2:20" s="16" customFormat="1" ht="51" customHeight="1" x14ac:dyDescent="0.25">
      <c r="B71" s="83" t="s">
        <v>44</v>
      </c>
      <c r="C71" s="83"/>
      <c r="D71" s="14">
        <v>320000000000000</v>
      </c>
      <c r="E71" s="3">
        <f t="shared" ref="E71:G73" si="46">E72</f>
        <v>151.71</v>
      </c>
      <c r="F71" s="3">
        <f t="shared" si="46"/>
        <v>0</v>
      </c>
      <c r="G71" s="3">
        <f t="shared" si="46"/>
        <v>151.71</v>
      </c>
      <c r="H71" s="20">
        <f t="shared" si="3"/>
        <v>689</v>
      </c>
      <c r="I71" s="3">
        <f>I72</f>
        <v>172.25</v>
      </c>
      <c r="J71" s="3">
        <f t="shared" ref="J71:L73" si="47">J72</f>
        <v>172.25</v>
      </c>
      <c r="K71" s="3">
        <f t="shared" si="47"/>
        <v>172.25</v>
      </c>
      <c r="L71" s="3">
        <f t="shared" si="47"/>
        <v>172.25</v>
      </c>
      <c r="M71" s="3">
        <f t="shared" si="33"/>
        <v>689</v>
      </c>
      <c r="N71" s="3">
        <f>N72</f>
        <v>0</v>
      </c>
      <c r="O71" s="3">
        <f t="shared" ref="O71:Q73" si="48">O72</f>
        <v>0</v>
      </c>
      <c r="P71" s="3">
        <f t="shared" si="48"/>
        <v>0</v>
      </c>
      <c r="Q71" s="3">
        <f t="shared" si="48"/>
        <v>0</v>
      </c>
      <c r="R71" s="3">
        <f t="shared" si="23"/>
        <v>0</v>
      </c>
      <c r="S71" s="21"/>
      <c r="T71" s="17"/>
    </row>
    <row r="72" spans="2:20" s="16" customFormat="1" ht="33.75" customHeight="1" x14ac:dyDescent="0.25">
      <c r="B72" s="81" t="s">
        <v>42</v>
      </c>
      <c r="C72" s="81"/>
      <c r="D72" s="14">
        <v>320300000000000</v>
      </c>
      <c r="E72" s="3">
        <f t="shared" si="46"/>
        <v>151.71</v>
      </c>
      <c r="F72" s="3">
        <f t="shared" si="46"/>
        <v>0</v>
      </c>
      <c r="G72" s="3">
        <f t="shared" si="46"/>
        <v>151.71</v>
      </c>
      <c r="H72" s="20">
        <f t="shared" si="3"/>
        <v>689</v>
      </c>
      <c r="I72" s="3">
        <f>I73</f>
        <v>172.25</v>
      </c>
      <c r="J72" s="3">
        <f t="shared" si="47"/>
        <v>172.25</v>
      </c>
      <c r="K72" s="3">
        <f t="shared" si="47"/>
        <v>172.25</v>
      </c>
      <c r="L72" s="3">
        <f t="shared" si="47"/>
        <v>172.25</v>
      </c>
      <c r="M72" s="3">
        <f t="shared" si="33"/>
        <v>689</v>
      </c>
      <c r="N72" s="3">
        <f>N73</f>
        <v>0</v>
      </c>
      <c r="O72" s="3">
        <f t="shared" si="48"/>
        <v>0</v>
      </c>
      <c r="P72" s="3">
        <f t="shared" si="48"/>
        <v>0</v>
      </c>
      <c r="Q72" s="3">
        <f t="shared" si="48"/>
        <v>0</v>
      </c>
      <c r="R72" s="3">
        <f t="shared" si="23"/>
        <v>0</v>
      </c>
      <c r="S72" s="21"/>
      <c r="T72" s="17"/>
    </row>
    <row r="73" spans="2:20" s="16" customFormat="1" ht="36" customHeight="1" x14ac:dyDescent="0.25">
      <c r="B73" s="82" t="s">
        <v>43</v>
      </c>
      <c r="C73" s="82"/>
      <c r="D73" s="14">
        <v>320300100001000</v>
      </c>
      <c r="E73" s="3">
        <f t="shared" si="46"/>
        <v>151.71</v>
      </c>
      <c r="F73" s="3">
        <f t="shared" si="46"/>
        <v>0</v>
      </c>
      <c r="G73" s="3">
        <f t="shared" si="46"/>
        <v>151.71</v>
      </c>
      <c r="H73" s="20">
        <f t="shared" si="3"/>
        <v>689</v>
      </c>
      <c r="I73" s="3">
        <f>I74</f>
        <v>172.25</v>
      </c>
      <c r="J73" s="3">
        <f t="shared" si="47"/>
        <v>172.25</v>
      </c>
      <c r="K73" s="3">
        <f t="shared" si="47"/>
        <v>172.25</v>
      </c>
      <c r="L73" s="3">
        <f t="shared" si="47"/>
        <v>172.25</v>
      </c>
      <c r="M73" s="3">
        <f t="shared" si="33"/>
        <v>689</v>
      </c>
      <c r="N73" s="3">
        <f>N74</f>
        <v>0</v>
      </c>
      <c r="O73" s="3">
        <f t="shared" si="48"/>
        <v>0</v>
      </c>
      <c r="P73" s="3">
        <f t="shared" si="48"/>
        <v>0</v>
      </c>
      <c r="Q73" s="3">
        <f t="shared" si="48"/>
        <v>0</v>
      </c>
      <c r="R73" s="3">
        <f t="shared" si="23"/>
        <v>0</v>
      </c>
      <c r="S73" s="21"/>
      <c r="T73" s="17"/>
    </row>
    <row r="74" spans="2:20" ht="18" customHeight="1" x14ac:dyDescent="0.25">
      <c r="B74" s="78" t="s">
        <v>12</v>
      </c>
      <c r="C74" s="78"/>
      <c r="D74" s="22"/>
      <c r="E74" s="2">
        <v>151.71</v>
      </c>
      <c r="F74" s="44">
        <f t="shared" si="7"/>
        <v>0</v>
      </c>
      <c r="G74" s="2">
        <v>151.71</v>
      </c>
      <c r="H74" s="23">
        <f t="shared" si="3"/>
        <v>689</v>
      </c>
      <c r="I74" s="2">
        <v>172.25</v>
      </c>
      <c r="J74" s="2">
        <v>172.25</v>
      </c>
      <c r="K74" s="2">
        <v>172.25</v>
      </c>
      <c r="L74" s="2">
        <v>172.25</v>
      </c>
      <c r="M74" s="2">
        <f t="shared" si="33"/>
        <v>689</v>
      </c>
      <c r="N74" s="2"/>
      <c r="O74" s="2"/>
      <c r="P74" s="2"/>
      <c r="Q74" s="2"/>
      <c r="R74" s="2">
        <f t="shared" si="23"/>
        <v>0</v>
      </c>
      <c r="S74" s="21"/>
      <c r="T74" s="17">
        <v>689</v>
      </c>
    </row>
    <row r="75" spans="2:20" s="16" customFormat="1" ht="18" customHeight="1" x14ac:dyDescent="0.25">
      <c r="B75" s="79" t="s">
        <v>107</v>
      </c>
      <c r="C75" s="79"/>
      <c r="D75" s="14">
        <v>104338</v>
      </c>
      <c r="E75" s="3">
        <f t="shared" ref="E75:G78" si="49">E76</f>
        <v>220.203</v>
      </c>
      <c r="F75" s="3">
        <f t="shared" si="49"/>
        <v>1479.797</v>
      </c>
      <c r="G75" s="3">
        <f t="shared" si="49"/>
        <v>1700</v>
      </c>
      <c r="H75" s="20">
        <f t="shared" si="3"/>
        <v>0</v>
      </c>
      <c r="I75" s="3">
        <f t="shared" ref="I75:L78" si="50">I76</f>
        <v>0</v>
      </c>
      <c r="J75" s="3">
        <f t="shared" si="50"/>
        <v>0</v>
      </c>
      <c r="K75" s="3">
        <f t="shared" si="50"/>
        <v>0</v>
      </c>
      <c r="L75" s="3">
        <f t="shared" si="50"/>
        <v>0</v>
      </c>
      <c r="M75" s="3">
        <f t="shared" si="33"/>
        <v>0</v>
      </c>
      <c r="N75" s="3">
        <f t="shared" ref="N75:Q78" si="51">N76</f>
        <v>0</v>
      </c>
      <c r="O75" s="3">
        <f t="shared" si="51"/>
        <v>0</v>
      </c>
      <c r="P75" s="3">
        <f t="shared" si="51"/>
        <v>0</v>
      </c>
      <c r="Q75" s="3">
        <f t="shared" si="51"/>
        <v>0</v>
      </c>
      <c r="R75" s="3">
        <f t="shared" si="23"/>
        <v>0</v>
      </c>
      <c r="S75" s="21"/>
      <c r="T75" s="17"/>
    </row>
    <row r="76" spans="2:20" s="16" customFormat="1" ht="24" customHeight="1" x14ac:dyDescent="0.25">
      <c r="B76" s="80" t="s">
        <v>38</v>
      </c>
      <c r="C76" s="80"/>
      <c r="D76" s="14">
        <v>300000000000000</v>
      </c>
      <c r="E76" s="3">
        <f t="shared" si="49"/>
        <v>220.203</v>
      </c>
      <c r="F76" s="3">
        <f t="shared" si="49"/>
        <v>1479.797</v>
      </c>
      <c r="G76" s="3">
        <f t="shared" si="49"/>
        <v>1700</v>
      </c>
      <c r="H76" s="20">
        <f t="shared" si="3"/>
        <v>0</v>
      </c>
      <c r="I76" s="3">
        <f t="shared" si="50"/>
        <v>0</v>
      </c>
      <c r="J76" s="3">
        <f t="shared" si="50"/>
        <v>0</v>
      </c>
      <c r="K76" s="3">
        <f t="shared" si="50"/>
        <v>0</v>
      </c>
      <c r="L76" s="3">
        <f t="shared" si="50"/>
        <v>0</v>
      </c>
      <c r="M76" s="3">
        <f t="shared" si="33"/>
        <v>0</v>
      </c>
      <c r="N76" s="3">
        <f t="shared" si="51"/>
        <v>0</v>
      </c>
      <c r="O76" s="3">
        <f t="shared" si="51"/>
        <v>0</v>
      </c>
      <c r="P76" s="3">
        <f t="shared" si="51"/>
        <v>0</v>
      </c>
      <c r="Q76" s="3">
        <f t="shared" si="51"/>
        <v>0</v>
      </c>
      <c r="R76" s="3">
        <f t="shared" si="23"/>
        <v>0</v>
      </c>
      <c r="S76" s="21"/>
      <c r="T76" s="17"/>
    </row>
    <row r="77" spans="2:20" s="16" customFormat="1" ht="41.25" customHeight="1" x14ac:dyDescent="0.25">
      <c r="B77" s="83" t="s">
        <v>39</v>
      </c>
      <c r="C77" s="83"/>
      <c r="D77" s="14">
        <v>310000000000000</v>
      </c>
      <c r="E77" s="3">
        <f t="shared" si="49"/>
        <v>220.203</v>
      </c>
      <c r="F77" s="3">
        <f t="shared" si="49"/>
        <v>1479.797</v>
      </c>
      <c r="G77" s="3">
        <f t="shared" si="49"/>
        <v>1700</v>
      </c>
      <c r="H77" s="20">
        <f t="shared" ref="H77:H86" si="52">M77+R77</f>
        <v>0</v>
      </c>
      <c r="I77" s="3">
        <f t="shared" si="50"/>
        <v>0</v>
      </c>
      <c r="J77" s="3">
        <f t="shared" si="50"/>
        <v>0</v>
      </c>
      <c r="K77" s="3">
        <f t="shared" si="50"/>
        <v>0</v>
      </c>
      <c r="L77" s="3">
        <f t="shared" si="50"/>
        <v>0</v>
      </c>
      <c r="M77" s="3">
        <f t="shared" si="33"/>
        <v>0</v>
      </c>
      <c r="N77" s="3">
        <f t="shared" si="51"/>
        <v>0</v>
      </c>
      <c r="O77" s="3">
        <f t="shared" si="51"/>
        <v>0</v>
      </c>
      <c r="P77" s="3">
        <f t="shared" si="51"/>
        <v>0</v>
      </c>
      <c r="Q77" s="3">
        <f t="shared" si="51"/>
        <v>0</v>
      </c>
      <c r="R77" s="3">
        <f t="shared" si="23"/>
        <v>0</v>
      </c>
      <c r="S77" s="21"/>
      <c r="T77" s="17"/>
    </row>
    <row r="78" spans="2:20" s="16" customFormat="1" ht="51" customHeight="1" x14ac:dyDescent="0.25">
      <c r="B78" s="81" t="s">
        <v>45</v>
      </c>
      <c r="C78" s="81"/>
      <c r="D78" s="14">
        <v>310200000000000</v>
      </c>
      <c r="E78" s="3">
        <f t="shared" si="49"/>
        <v>220.203</v>
      </c>
      <c r="F78" s="3">
        <f t="shared" si="49"/>
        <v>1479.797</v>
      </c>
      <c r="G78" s="3">
        <f t="shared" si="49"/>
        <v>1700</v>
      </c>
      <c r="H78" s="20">
        <f t="shared" si="52"/>
        <v>0</v>
      </c>
      <c r="I78" s="3">
        <f t="shared" si="50"/>
        <v>0</v>
      </c>
      <c r="J78" s="3">
        <f t="shared" si="50"/>
        <v>0</v>
      </c>
      <c r="K78" s="3">
        <f t="shared" si="50"/>
        <v>0</v>
      </c>
      <c r="L78" s="3">
        <f t="shared" si="50"/>
        <v>0</v>
      </c>
      <c r="M78" s="3">
        <f t="shared" si="33"/>
        <v>0</v>
      </c>
      <c r="N78" s="3">
        <f t="shared" si="51"/>
        <v>0</v>
      </c>
      <c r="O78" s="3">
        <f t="shared" si="51"/>
        <v>0</v>
      </c>
      <c r="P78" s="3">
        <f t="shared" si="51"/>
        <v>0</v>
      </c>
      <c r="Q78" s="3">
        <f t="shared" si="51"/>
        <v>0</v>
      </c>
      <c r="R78" s="3">
        <f t="shared" si="23"/>
        <v>0</v>
      </c>
      <c r="S78" s="21"/>
      <c r="T78" s="17"/>
    </row>
    <row r="79" spans="2:20" ht="18" customHeight="1" x14ac:dyDescent="0.25">
      <c r="B79" s="84" t="s">
        <v>41</v>
      </c>
      <c r="C79" s="84"/>
      <c r="D79" s="22">
        <v>310200100001000</v>
      </c>
      <c r="E79" s="2">
        <f>E80+E81</f>
        <v>220.203</v>
      </c>
      <c r="F79" s="2">
        <f>F80+F81</f>
        <v>1479.797</v>
      </c>
      <c r="G79" s="2">
        <f>G80+G81</f>
        <v>1700</v>
      </c>
      <c r="H79" s="23">
        <f t="shared" si="52"/>
        <v>0</v>
      </c>
      <c r="I79" s="2">
        <f>I80+I81</f>
        <v>0</v>
      </c>
      <c r="J79" s="2">
        <f>J80+J81</f>
        <v>0</v>
      </c>
      <c r="K79" s="2">
        <f>K80+K81</f>
        <v>0</v>
      </c>
      <c r="L79" s="2">
        <f>L80+L81</f>
        <v>0</v>
      </c>
      <c r="M79" s="2">
        <f t="shared" si="33"/>
        <v>0</v>
      </c>
      <c r="N79" s="2">
        <f>N80+N81</f>
        <v>0</v>
      </c>
      <c r="O79" s="2">
        <f>O80+O81</f>
        <v>0</v>
      </c>
      <c r="P79" s="2">
        <f>P80+P81</f>
        <v>0</v>
      </c>
      <c r="Q79" s="2">
        <f>Q80+Q81</f>
        <v>0</v>
      </c>
      <c r="R79" s="2">
        <f t="shared" si="23"/>
        <v>0</v>
      </c>
      <c r="S79" s="21"/>
      <c r="T79" s="17"/>
    </row>
    <row r="80" spans="2:20" ht="18" customHeight="1" x14ac:dyDescent="0.25">
      <c r="B80" s="78" t="s">
        <v>13</v>
      </c>
      <c r="C80" s="78"/>
      <c r="D80" s="22"/>
      <c r="E80" s="2">
        <v>220.203</v>
      </c>
      <c r="F80" s="44">
        <f t="shared" ref="F80:F86" si="53">G80-E80</f>
        <v>1479.797</v>
      </c>
      <c r="G80" s="2">
        <v>1700</v>
      </c>
      <c r="H80" s="23">
        <f t="shared" si="52"/>
        <v>0</v>
      </c>
      <c r="I80" s="2"/>
      <c r="J80" s="2"/>
      <c r="K80" s="2"/>
      <c r="L80" s="2"/>
      <c r="M80" s="2">
        <f t="shared" si="33"/>
        <v>0</v>
      </c>
      <c r="N80" s="2"/>
      <c r="O80" s="2"/>
      <c r="P80" s="2"/>
      <c r="Q80" s="2"/>
      <c r="R80" s="2">
        <f t="shared" si="23"/>
        <v>0</v>
      </c>
      <c r="S80" s="21"/>
      <c r="T80" s="17"/>
    </row>
    <row r="81" spans="2:20" ht="18" customHeight="1" x14ac:dyDescent="0.25">
      <c r="B81" s="78" t="s">
        <v>14</v>
      </c>
      <c r="C81" s="78"/>
      <c r="D81" s="22"/>
      <c r="E81" s="2"/>
      <c r="F81" s="44">
        <f t="shared" si="53"/>
        <v>0</v>
      </c>
      <c r="G81" s="2"/>
      <c r="H81" s="23">
        <f t="shared" si="52"/>
        <v>0</v>
      </c>
      <c r="I81" s="2"/>
      <c r="J81" s="2"/>
      <c r="K81" s="2"/>
      <c r="L81" s="2"/>
      <c r="M81" s="2">
        <f t="shared" si="33"/>
        <v>0</v>
      </c>
      <c r="N81" s="2"/>
      <c r="O81" s="2"/>
      <c r="P81" s="2"/>
      <c r="Q81" s="2"/>
      <c r="R81" s="2">
        <f t="shared" si="23"/>
        <v>0</v>
      </c>
      <c r="S81" s="21"/>
      <c r="T81" s="17"/>
    </row>
    <row r="82" spans="2:20" s="16" customFormat="1" ht="18" customHeight="1" x14ac:dyDescent="0.25">
      <c r="B82" s="79" t="s">
        <v>5</v>
      </c>
      <c r="C82" s="79"/>
      <c r="D82" s="14"/>
      <c r="E82" s="3">
        <f t="shared" ref="E82:G82" si="54">E85+E83</f>
        <v>177</v>
      </c>
      <c r="F82" s="3">
        <f t="shared" si="54"/>
        <v>723</v>
      </c>
      <c r="G82" s="3">
        <f t="shared" si="54"/>
        <v>900</v>
      </c>
      <c r="H82" s="20">
        <f t="shared" si="52"/>
        <v>0</v>
      </c>
      <c r="I82" s="3">
        <f>I85+I83</f>
        <v>0</v>
      </c>
      <c r="J82" s="3">
        <f>J85+J83</f>
        <v>0</v>
      </c>
      <c r="K82" s="3">
        <f>K85+K83</f>
        <v>0</v>
      </c>
      <c r="L82" s="3">
        <f>L85+L83</f>
        <v>0</v>
      </c>
      <c r="M82" s="3">
        <f>SUM(I82:L82)</f>
        <v>0</v>
      </c>
      <c r="N82" s="3">
        <f>N85+N83</f>
        <v>0</v>
      </c>
      <c r="O82" s="3">
        <f>O85+O83</f>
        <v>0</v>
      </c>
      <c r="P82" s="3">
        <f>P85+P83</f>
        <v>0</v>
      </c>
      <c r="Q82" s="3">
        <f>Q85+Q83</f>
        <v>0</v>
      </c>
      <c r="R82" s="3">
        <f t="shared" si="23"/>
        <v>0</v>
      </c>
      <c r="S82" s="21"/>
      <c r="T82" s="17"/>
    </row>
    <row r="83" spans="2:20" s="16" customFormat="1" ht="18" customHeight="1" x14ac:dyDescent="0.25">
      <c r="B83" s="80" t="s">
        <v>161</v>
      </c>
      <c r="C83" s="80"/>
      <c r="D83" s="14"/>
      <c r="E83" s="3">
        <f t="shared" ref="E83:G83" si="55">E84</f>
        <v>177</v>
      </c>
      <c r="F83" s="3">
        <f t="shared" si="55"/>
        <v>723</v>
      </c>
      <c r="G83" s="3">
        <f t="shared" si="55"/>
        <v>900</v>
      </c>
      <c r="H83" s="20">
        <f t="shared" si="52"/>
        <v>0</v>
      </c>
      <c r="I83" s="3">
        <f>I84</f>
        <v>0</v>
      </c>
      <c r="J83" s="3">
        <f>J84</f>
        <v>0</v>
      </c>
      <c r="K83" s="3">
        <f>K84</f>
        <v>0</v>
      </c>
      <c r="L83" s="3">
        <f>L84</f>
        <v>0</v>
      </c>
      <c r="M83" s="3">
        <f>SUM(I83:L83)</f>
        <v>0</v>
      </c>
      <c r="N83" s="3">
        <f>N84</f>
        <v>0</v>
      </c>
      <c r="O83" s="3">
        <f>O84</f>
        <v>0</v>
      </c>
      <c r="P83" s="3">
        <f>P84</f>
        <v>0</v>
      </c>
      <c r="Q83" s="3">
        <f>Q84</f>
        <v>0</v>
      </c>
      <c r="R83" s="3">
        <f t="shared" si="23"/>
        <v>0</v>
      </c>
      <c r="S83" s="21"/>
      <c r="T83" s="17"/>
    </row>
    <row r="84" spans="2:20" ht="18" customHeight="1" x14ac:dyDescent="0.25">
      <c r="B84" s="86" t="s">
        <v>12</v>
      </c>
      <c r="C84" s="87"/>
      <c r="D84" s="22"/>
      <c r="E84" s="2">
        <v>177</v>
      </c>
      <c r="F84" s="44">
        <f t="shared" si="53"/>
        <v>723</v>
      </c>
      <c r="G84" s="2">
        <v>900</v>
      </c>
      <c r="H84" s="23">
        <f t="shared" si="52"/>
        <v>0</v>
      </c>
      <c r="I84" s="2"/>
      <c r="J84" s="2"/>
      <c r="K84" s="2"/>
      <c r="L84" s="2"/>
      <c r="M84" s="2">
        <f>SUM(I84:L84)</f>
        <v>0</v>
      </c>
      <c r="N84" s="2"/>
      <c r="O84" s="2"/>
      <c r="P84" s="2"/>
      <c r="Q84" s="2"/>
      <c r="R84" s="2">
        <f t="shared" si="23"/>
        <v>0</v>
      </c>
      <c r="S84" s="21"/>
    </row>
    <row r="85" spans="2:20" s="16" customFormat="1" ht="18" customHeight="1" x14ac:dyDescent="0.25">
      <c r="B85" s="80" t="s">
        <v>6</v>
      </c>
      <c r="C85" s="80"/>
      <c r="D85" s="14"/>
      <c r="E85" s="3">
        <f t="shared" ref="E85:G85" si="56">E86</f>
        <v>0</v>
      </c>
      <c r="F85" s="3">
        <f t="shared" si="56"/>
        <v>0</v>
      </c>
      <c r="G85" s="3">
        <f t="shared" si="56"/>
        <v>0</v>
      </c>
      <c r="H85" s="23">
        <f t="shared" si="52"/>
        <v>0</v>
      </c>
      <c r="I85" s="3">
        <f>I86</f>
        <v>0</v>
      </c>
      <c r="J85" s="3">
        <f>J86</f>
        <v>0</v>
      </c>
      <c r="K85" s="3">
        <f>K86</f>
        <v>0</v>
      </c>
      <c r="L85" s="3">
        <f>L86</f>
        <v>0</v>
      </c>
      <c r="M85" s="3">
        <f>SUM(I85:L85)</f>
        <v>0</v>
      </c>
      <c r="N85" s="3">
        <f>N86</f>
        <v>0</v>
      </c>
      <c r="O85" s="3">
        <f>O86</f>
        <v>0</v>
      </c>
      <c r="P85" s="3">
        <f>P86</f>
        <v>0</v>
      </c>
      <c r="Q85" s="3">
        <f>Q86</f>
        <v>0</v>
      </c>
      <c r="R85" s="3">
        <f t="shared" si="23"/>
        <v>0</v>
      </c>
      <c r="S85" s="21"/>
      <c r="T85" s="17"/>
    </row>
    <row r="86" spans="2:20" ht="18" customHeight="1" x14ac:dyDescent="0.25">
      <c r="B86" s="86" t="s">
        <v>12</v>
      </c>
      <c r="C86" s="87"/>
      <c r="D86" s="22"/>
      <c r="E86" s="2"/>
      <c r="F86" s="44">
        <f t="shared" si="53"/>
        <v>0</v>
      </c>
      <c r="G86" s="2"/>
      <c r="H86" s="23">
        <f t="shared" si="52"/>
        <v>0</v>
      </c>
      <c r="I86" s="2"/>
      <c r="J86" s="2"/>
      <c r="K86" s="2"/>
      <c r="L86" s="2"/>
      <c r="M86" s="2">
        <f>SUM(I86:L86)</f>
        <v>0</v>
      </c>
      <c r="N86" s="2"/>
      <c r="O86" s="2"/>
      <c r="P86" s="2"/>
      <c r="Q86" s="2"/>
      <c r="R86" s="2">
        <f t="shared" si="23"/>
        <v>0</v>
      </c>
      <c r="S86" s="21"/>
    </row>
    <row r="87" spans="2:20" s="4" customFormat="1" ht="12.6" customHeight="1" x14ac:dyDescent="0.2">
      <c r="B87" s="25"/>
      <c r="C87" s="25"/>
      <c r="D87" s="26"/>
      <c r="H87" s="27"/>
      <c r="R87" s="7"/>
      <c r="T87" s="7"/>
    </row>
    <row r="88" spans="2:20" s="4" customFormat="1" ht="18" customHeight="1" x14ac:dyDescent="0.2">
      <c r="B88" s="25" t="s">
        <v>8</v>
      </c>
      <c r="E88" s="25" t="s">
        <v>9</v>
      </c>
      <c r="F88" s="25"/>
      <c r="G88" s="25"/>
      <c r="I88" s="26" t="s">
        <v>11</v>
      </c>
      <c r="J88" s="26"/>
      <c r="N88" s="26"/>
      <c r="R88" s="7"/>
      <c r="T88" s="7"/>
    </row>
    <row r="89" spans="2:20" s="4" customFormat="1" ht="25.15" customHeight="1" x14ac:dyDescent="0.2">
      <c r="B89" s="25"/>
      <c r="E89" s="25"/>
      <c r="F89" s="25"/>
      <c r="G89" s="25"/>
      <c r="I89" s="26"/>
      <c r="J89" s="26"/>
      <c r="N89" s="26"/>
      <c r="R89" s="7"/>
      <c r="T89" s="7"/>
    </row>
    <row r="90" spans="2:20" s="4" customFormat="1" ht="18" hidden="1" customHeight="1" x14ac:dyDescent="0.2">
      <c r="B90" s="25"/>
      <c r="E90" s="25"/>
      <c r="F90" s="25"/>
      <c r="G90" s="25"/>
      <c r="I90" s="26"/>
      <c r="J90" s="26"/>
      <c r="N90" s="26"/>
      <c r="R90" s="7"/>
      <c r="T90" s="7"/>
    </row>
    <row r="91" spans="2:20" s="4" customFormat="1" ht="18" customHeight="1" x14ac:dyDescent="0.2">
      <c r="B91" s="25"/>
      <c r="E91" s="25"/>
      <c r="F91" s="25"/>
      <c r="G91" s="25"/>
      <c r="I91" s="26"/>
      <c r="J91" s="26"/>
      <c r="N91" s="26"/>
      <c r="R91" s="7"/>
      <c r="T91" s="7"/>
    </row>
    <row r="92" spans="2:20" s="5" customFormat="1" ht="18" customHeight="1" x14ac:dyDescent="0.25">
      <c r="B92" s="28" t="s">
        <v>167</v>
      </c>
      <c r="E92" s="28" t="s">
        <v>169</v>
      </c>
      <c r="F92" s="28"/>
      <c r="G92" s="28"/>
      <c r="I92" s="30" t="s">
        <v>171</v>
      </c>
      <c r="J92" s="30"/>
      <c r="N92" s="30"/>
      <c r="R92" s="31"/>
      <c r="T92" s="31"/>
    </row>
    <row r="93" spans="2:20" s="4" customFormat="1" ht="18" customHeight="1" x14ac:dyDescent="0.2">
      <c r="B93" s="25" t="s">
        <v>168</v>
      </c>
      <c r="E93" s="25" t="s">
        <v>170</v>
      </c>
      <c r="F93" s="25"/>
      <c r="G93" s="25"/>
      <c r="I93" s="26" t="s">
        <v>172</v>
      </c>
      <c r="J93" s="26"/>
      <c r="N93" s="26"/>
      <c r="R93" s="7"/>
      <c r="T93" s="7"/>
    </row>
    <row r="94" spans="2:20" s="4" customFormat="1" ht="18" customHeight="1" x14ac:dyDescent="0.2">
      <c r="B94" s="25"/>
      <c r="F94" s="25"/>
      <c r="H94" s="27"/>
      <c r="N94" s="26"/>
      <c r="R94" s="7"/>
      <c r="T94" s="7"/>
    </row>
    <row r="95" spans="2:20" s="4" customFormat="1" ht="18" customHeight="1" x14ac:dyDescent="0.2">
      <c r="B95" s="25"/>
      <c r="C95" s="25"/>
      <c r="D95" s="26"/>
      <c r="H95" s="27"/>
      <c r="R95" s="7"/>
      <c r="T95" s="7"/>
    </row>
    <row r="96" spans="2:20" s="4" customFormat="1" ht="18" hidden="1" customHeight="1" x14ac:dyDescent="0.2">
      <c r="B96" s="32" t="s">
        <v>108</v>
      </c>
      <c r="C96" s="25"/>
      <c r="D96" s="26"/>
      <c r="H96" s="27"/>
      <c r="R96" s="7"/>
      <c r="T96" s="7"/>
    </row>
    <row r="97" spans="2:20" s="4" customFormat="1" ht="18" hidden="1" customHeight="1" x14ac:dyDescent="0.2">
      <c r="B97" s="32" t="s">
        <v>109</v>
      </c>
      <c r="C97" s="25"/>
      <c r="D97" s="26"/>
      <c r="H97" s="27"/>
      <c r="R97" s="7"/>
      <c r="T97" s="7"/>
    </row>
    <row r="98" spans="2:20" s="4" customFormat="1" ht="18" customHeight="1" x14ac:dyDescent="0.2">
      <c r="B98" s="32"/>
      <c r="C98" s="25"/>
      <c r="D98" s="26"/>
      <c r="H98" s="27"/>
      <c r="R98" s="7"/>
      <c r="T98" s="7"/>
    </row>
    <row r="99" spans="2:20" s="4" customFormat="1" ht="18" hidden="1" customHeight="1" x14ac:dyDescent="0.2">
      <c r="B99" s="32"/>
      <c r="C99" s="25"/>
      <c r="D99" s="26"/>
      <c r="E99" s="42" t="s">
        <v>127</v>
      </c>
      <c r="H99" s="27"/>
      <c r="R99" s="7"/>
      <c r="T99" s="7"/>
    </row>
    <row r="100" spans="2:20" s="4" customFormat="1" ht="18" hidden="1" customHeight="1" x14ac:dyDescent="0.2">
      <c r="B100" s="32"/>
      <c r="C100" s="25"/>
      <c r="D100" s="26"/>
      <c r="H100" s="27"/>
      <c r="R100" s="7"/>
      <c r="T100" s="7"/>
    </row>
    <row r="101" spans="2:20" s="5" customFormat="1" ht="18" hidden="1" customHeight="1" x14ac:dyDescent="0.25">
      <c r="B101" s="33"/>
      <c r="C101" s="28"/>
      <c r="D101" s="30"/>
      <c r="E101" s="28" t="s">
        <v>110</v>
      </c>
      <c r="H101" s="29"/>
      <c r="I101" s="6">
        <f>SUM(I102:I117)</f>
        <v>0</v>
      </c>
      <c r="J101" s="6">
        <f t="shared" ref="J101:R101" si="57">SUM(J102:J117)</f>
        <v>0</v>
      </c>
      <c r="K101" s="6">
        <f t="shared" si="57"/>
        <v>0</v>
      </c>
      <c r="L101" s="6">
        <f t="shared" si="57"/>
        <v>0</v>
      </c>
      <c r="M101" s="6">
        <f t="shared" si="57"/>
        <v>0</v>
      </c>
      <c r="N101" s="6">
        <f t="shared" si="57"/>
        <v>0</v>
      </c>
      <c r="O101" s="6">
        <f t="shared" si="57"/>
        <v>0</v>
      </c>
      <c r="P101" s="6">
        <f t="shared" si="57"/>
        <v>0</v>
      </c>
      <c r="Q101" s="6">
        <f t="shared" si="57"/>
        <v>0</v>
      </c>
      <c r="R101" s="6">
        <f t="shared" si="57"/>
        <v>0</v>
      </c>
      <c r="T101" s="31"/>
    </row>
    <row r="102" spans="2:20" s="4" customFormat="1" ht="18" hidden="1" customHeight="1" x14ac:dyDescent="0.2">
      <c r="B102" s="25"/>
      <c r="C102" s="25"/>
      <c r="D102" s="26"/>
      <c r="E102" s="4" t="s">
        <v>27</v>
      </c>
      <c r="H102" s="27"/>
      <c r="I102" s="7">
        <f t="shared" ref="I102:R111" si="58">SUMIFS(I$13:I$49,$B$13:$B$49,$E102)</f>
        <v>0</v>
      </c>
      <c r="J102" s="7">
        <f t="shared" si="58"/>
        <v>0</v>
      </c>
      <c r="K102" s="7">
        <f t="shared" si="58"/>
        <v>0</v>
      </c>
      <c r="L102" s="7">
        <f t="shared" si="58"/>
        <v>0</v>
      </c>
      <c r="M102" s="7">
        <f t="shared" si="58"/>
        <v>0</v>
      </c>
      <c r="N102" s="7">
        <f t="shared" si="58"/>
        <v>0</v>
      </c>
      <c r="O102" s="7">
        <f t="shared" si="58"/>
        <v>0</v>
      </c>
      <c r="P102" s="7">
        <f t="shared" si="58"/>
        <v>0</v>
      </c>
      <c r="Q102" s="7">
        <f t="shared" si="58"/>
        <v>0</v>
      </c>
      <c r="R102" s="7">
        <f t="shared" si="58"/>
        <v>0</v>
      </c>
      <c r="T102" s="7"/>
    </row>
    <row r="103" spans="2:20" ht="18" hidden="1" customHeight="1" x14ac:dyDescent="0.2">
      <c r="E103" s="10" t="s">
        <v>28</v>
      </c>
      <c r="I103" s="7">
        <f t="shared" si="58"/>
        <v>0</v>
      </c>
      <c r="J103" s="7">
        <f t="shared" si="58"/>
        <v>0</v>
      </c>
      <c r="K103" s="7">
        <f t="shared" si="58"/>
        <v>0</v>
      </c>
      <c r="L103" s="7">
        <f t="shared" si="58"/>
        <v>0</v>
      </c>
      <c r="M103" s="7">
        <f t="shared" si="58"/>
        <v>0</v>
      </c>
      <c r="N103" s="7">
        <f t="shared" si="58"/>
        <v>0</v>
      </c>
      <c r="O103" s="7">
        <f t="shared" si="58"/>
        <v>0</v>
      </c>
      <c r="P103" s="7">
        <f t="shared" si="58"/>
        <v>0</v>
      </c>
      <c r="Q103" s="7">
        <f t="shared" si="58"/>
        <v>0</v>
      </c>
      <c r="R103" s="7">
        <f t="shared" si="58"/>
        <v>0</v>
      </c>
    </row>
    <row r="104" spans="2:20" ht="18" hidden="1" customHeight="1" x14ac:dyDescent="0.2">
      <c r="E104" s="10" t="s">
        <v>15</v>
      </c>
      <c r="I104" s="7">
        <f t="shared" si="58"/>
        <v>0</v>
      </c>
      <c r="J104" s="7">
        <f t="shared" si="58"/>
        <v>0</v>
      </c>
      <c r="K104" s="7">
        <f t="shared" si="58"/>
        <v>0</v>
      </c>
      <c r="L104" s="7">
        <f t="shared" si="58"/>
        <v>0</v>
      </c>
      <c r="M104" s="7">
        <f t="shared" si="58"/>
        <v>0</v>
      </c>
      <c r="N104" s="7">
        <f t="shared" si="58"/>
        <v>0</v>
      </c>
      <c r="O104" s="7">
        <f t="shared" si="58"/>
        <v>0</v>
      </c>
      <c r="P104" s="7">
        <f t="shared" si="58"/>
        <v>0</v>
      </c>
      <c r="Q104" s="7">
        <f t="shared" si="58"/>
        <v>0</v>
      </c>
      <c r="R104" s="7">
        <f t="shared" si="58"/>
        <v>0</v>
      </c>
    </row>
    <row r="105" spans="2:20" ht="18" hidden="1" customHeight="1" x14ac:dyDescent="0.2">
      <c r="E105" s="10" t="s">
        <v>16</v>
      </c>
      <c r="I105" s="7">
        <f t="shared" si="58"/>
        <v>0</v>
      </c>
      <c r="J105" s="7">
        <f t="shared" si="58"/>
        <v>0</v>
      </c>
      <c r="K105" s="7">
        <f t="shared" si="58"/>
        <v>0</v>
      </c>
      <c r="L105" s="7">
        <f t="shared" si="58"/>
        <v>0</v>
      </c>
      <c r="M105" s="7">
        <f t="shared" si="58"/>
        <v>0</v>
      </c>
      <c r="N105" s="7">
        <f t="shared" si="58"/>
        <v>0</v>
      </c>
      <c r="O105" s="7">
        <f t="shared" si="58"/>
        <v>0</v>
      </c>
      <c r="P105" s="7">
        <f t="shared" si="58"/>
        <v>0</v>
      </c>
      <c r="Q105" s="7">
        <f t="shared" si="58"/>
        <v>0</v>
      </c>
      <c r="R105" s="7">
        <f t="shared" si="58"/>
        <v>0</v>
      </c>
    </row>
    <row r="106" spans="2:20" ht="18" hidden="1" customHeight="1" x14ac:dyDescent="0.2">
      <c r="E106" s="10" t="s">
        <v>17</v>
      </c>
      <c r="I106" s="7">
        <f t="shared" si="58"/>
        <v>0</v>
      </c>
      <c r="J106" s="7">
        <f t="shared" si="58"/>
        <v>0</v>
      </c>
      <c r="K106" s="7">
        <f t="shared" si="58"/>
        <v>0</v>
      </c>
      <c r="L106" s="7">
        <f t="shared" si="58"/>
        <v>0</v>
      </c>
      <c r="M106" s="7">
        <f t="shared" si="58"/>
        <v>0</v>
      </c>
      <c r="N106" s="7">
        <f t="shared" si="58"/>
        <v>0</v>
      </c>
      <c r="O106" s="7">
        <f t="shared" si="58"/>
        <v>0</v>
      </c>
      <c r="P106" s="7">
        <f t="shared" si="58"/>
        <v>0</v>
      </c>
      <c r="Q106" s="7">
        <f t="shared" si="58"/>
        <v>0</v>
      </c>
      <c r="R106" s="7">
        <f t="shared" si="58"/>
        <v>0</v>
      </c>
    </row>
    <row r="107" spans="2:20" ht="18" hidden="1" customHeight="1" x14ac:dyDescent="0.2">
      <c r="E107" s="10" t="s">
        <v>18</v>
      </c>
      <c r="I107" s="7">
        <f t="shared" si="58"/>
        <v>0</v>
      </c>
      <c r="J107" s="7">
        <f t="shared" si="58"/>
        <v>0</v>
      </c>
      <c r="K107" s="7">
        <f t="shared" si="58"/>
        <v>0</v>
      </c>
      <c r="L107" s="7">
        <f t="shared" si="58"/>
        <v>0</v>
      </c>
      <c r="M107" s="7">
        <f t="shared" si="58"/>
        <v>0</v>
      </c>
      <c r="N107" s="7">
        <f t="shared" si="58"/>
        <v>0</v>
      </c>
      <c r="O107" s="7">
        <f t="shared" si="58"/>
        <v>0</v>
      </c>
      <c r="P107" s="7">
        <f t="shared" si="58"/>
        <v>0</v>
      </c>
      <c r="Q107" s="7">
        <f t="shared" si="58"/>
        <v>0</v>
      </c>
      <c r="R107" s="7">
        <f t="shared" si="58"/>
        <v>0</v>
      </c>
    </row>
    <row r="108" spans="2:20" ht="18" hidden="1" customHeight="1" x14ac:dyDescent="0.2">
      <c r="E108" s="10" t="s">
        <v>30</v>
      </c>
      <c r="I108" s="7">
        <f t="shared" si="58"/>
        <v>0</v>
      </c>
      <c r="J108" s="7">
        <f t="shared" si="58"/>
        <v>0</v>
      </c>
      <c r="K108" s="7">
        <f t="shared" si="58"/>
        <v>0</v>
      </c>
      <c r="L108" s="7">
        <f t="shared" si="58"/>
        <v>0</v>
      </c>
      <c r="M108" s="7">
        <f t="shared" si="58"/>
        <v>0</v>
      </c>
      <c r="N108" s="7">
        <f t="shared" si="58"/>
        <v>0</v>
      </c>
      <c r="O108" s="7">
        <f t="shared" si="58"/>
        <v>0</v>
      </c>
      <c r="P108" s="7">
        <f t="shared" si="58"/>
        <v>0</v>
      </c>
      <c r="Q108" s="7">
        <f t="shared" si="58"/>
        <v>0</v>
      </c>
      <c r="R108" s="7">
        <f t="shared" si="58"/>
        <v>0</v>
      </c>
    </row>
    <row r="109" spans="2:20" ht="18" hidden="1" customHeight="1" x14ac:dyDescent="0.2">
      <c r="E109" s="10" t="s">
        <v>19</v>
      </c>
      <c r="I109" s="7">
        <f t="shared" si="58"/>
        <v>0</v>
      </c>
      <c r="J109" s="7">
        <f t="shared" si="58"/>
        <v>0</v>
      </c>
      <c r="K109" s="7">
        <f t="shared" si="58"/>
        <v>0</v>
      </c>
      <c r="L109" s="7">
        <f t="shared" si="58"/>
        <v>0</v>
      </c>
      <c r="M109" s="7">
        <f t="shared" si="58"/>
        <v>0</v>
      </c>
      <c r="N109" s="7">
        <f t="shared" si="58"/>
        <v>0</v>
      </c>
      <c r="O109" s="7">
        <f t="shared" si="58"/>
        <v>0</v>
      </c>
      <c r="P109" s="7">
        <f t="shared" si="58"/>
        <v>0</v>
      </c>
      <c r="Q109" s="7">
        <f t="shared" si="58"/>
        <v>0</v>
      </c>
      <c r="R109" s="7">
        <f t="shared" si="58"/>
        <v>0</v>
      </c>
    </row>
    <row r="110" spans="2:20" ht="18" hidden="1" customHeight="1" x14ac:dyDescent="0.2">
      <c r="E110" s="10" t="s">
        <v>20</v>
      </c>
      <c r="I110" s="7">
        <f t="shared" si="58"/>
        <v>0</v>
      </c>
      <c r="J110" s="7">
        <f t="shared" si="58"/>
        <v>0</v>
      </c>
      <c r="K110" s="7">
        <f t="shared" si="58"/>
        <v>0</v>
      </c>
      <c r="L110" s="7">
        <f t="shared" si="58"/>
        <v>0</v>
      </c>
      <c r="M110" s="7">
        <f t="shared" si="58"/>
        <v>0</v>
      </c>
      <c r="N110" s="7">
        <f t="shared" si="58"/>
        <v>0</v>
      </c>
      <c r="O110" s="7">
        <f t="shared" si="58"/>
        <v>0</v>
      </c>
      <c r="P110" s="7">
        <f t="shared" si="58"/>
        <v>0</v>
      </c>
      <c r="Q110" s="7">
        <f t="shared" si="58"/>
        <v>0</v>
      </c>
      <c r="R110" s="7">
        <f t="shared" si="58"/>
        <v>0</v>
      </c>
    </row>
    <row r="111" spans="2:20" ht="18" hidden="1" customHeight="1" x14ac:dyDescent="0.2">
      <c r="E111" s="10" t="s">
        <v>21</v>
      </c>
      <c r="I111" s="7">
        <f t="shared" si="58"/>
        <v>0</v>
      </c>
      <c r="J111" s="7">
        <f t="shared" si="58"/>
        <v>0</v>
      </c>
      <c r="K111" s="7">
        <f t="shared" si="58"/>
        <v>0</v>
      </c>
      <c r="L111" s="7">
        <f t="shared" si="58"/>
        <v>0</v>
      </c>
      <c r="M111" s="7">
        <f t="shared" si="58"/>
        <v>0</v>
      </c>
      <c r="N111" s="7">
        <f t="shared" si="58"/>
        <v>0</v>
      </c>
      <c r="O111" s="7">
        <f t="shared" si="58"/>
        <v>0</v>
      </c>
      <c r="P111" s="7">
        <f t="shared" si="58"/>
        <v>0</v>
      </c>
      <c r="Q111" s="7">
        <f t="shared" si="58"/>
        <v>0</v>
      </c>
      <c r="R111" s="7">
        <f t="shared" si="58"/>
        <v>0</v>
      </c>
    </row>
    <row r="112" spans="2:20" ht="18" hidden="1" customHeight="1" x14ac:dyDescent="0.2">
      <c r="E112" s="10" t="s">
        <v>22</v>
      </c>
      <c r="I112" s="7">
        <f t="shared" ref="I112:R117" si="59">SUMIFS(I$13:I$49,$B$13:$B$49,$E112)</f>
        <v>0</v>
      </c>
      <c r="J112" s="7">
        <f t="shared" si="59"/>
        <v>0</v>
      </c>
      <c r="K112" s="7">
        <f t="shared" si="59"/>
        <v>0</v>
      </c>
      <c r="L112" s="7">
        <f t="shared" si="59"/>
        <v>0</v>
      </c>
      <c r="M112" s="7">
        <f t="shared" si="59"/>
        <v>0</v>
      </c>
      <c r="N112" s="7">
        <f t="shared" si="59"/>
        <v>0</v>
      </c>
      <c r="O112" s="7">
        <f t="shared" si="59"/>
        <v>0</v>
      </c>
      <c r="P112" s="7">
        <f t="shared" si="59"/>
        <v>0</v>
      </c>
      <c r="Q112" s="7">
        <f t="shared" si="59"/>
        <v>0</v>
      </c>
      <c r="R112" s="7">
        <f t="shared" si="59"/>
        <v>0</v>
      </c>
    </row>
    <row r="113" spans="4:22" ht="18" hidden="1" customHeight="1" x14ac:dyDescent="0.2">
      <c r="E113" s="10" t="s">
        <v>23</v>
      </c>
      <c r="I113" s="7">
        <f t="shared" si="59"/>
        <v>0</v>
      </c>
      <c r="J113" s="7">
        <f t="shared" si="59"/>
        <v>0</v>
      </c>
      <c r="K113" s="7">
        <f t="shared" si="59"/>
        <v>0</v>
      </c>
      <c r="L113" s="7">
        <f t="shared" si="59"/>
        <v>0</v>
      </c>
      <c r="M113" s="7">
        <f t="shared" si="59"/>
        <v>0</v>
      </c>
      <c r="N113" s="7">
        <f t="shared" si="59"/>
        <v>0</v>
      </c>
      <c r="O113" s="7">
        <f t="shared" si="59"/>
        <v>0</v>
      </c>
      <c r="P113" s="7">
        <f t="shared" si="59"/>
        <v>0</v>
      </c>
      <c r="Q113" s="7">
        <f t="shared" si="59"/>
        <v>0</v>
      </c>
      <c r="R113" s="7">
        <f t="shared" si="59"/>
        <v>0</v>
      </c>
    </row>
    <row r="114" spans="4:22" ht="18" hidden="1" customHeight="1" x14ac:dyDescent="0.2">
      <c r="E114" s="10" t="s">
        <v>24</v>
      </c>
      <c r="I114" s="7">
        <f t="shared" si="59"/>
        <v>0</v>
      </c>
      <c r="J114" s="7">
        <f t="shared" si="59"/>
        <v>0</v>
      </c>
      <c r="K114" s="7">
        <f t="shared" si="59"/>
        <v>0</v>
      </c>
      <c r="L114" s="7">
        <f t="shared" si="59"/>
        <v>0</v>
      </c>
      <c r="M114" s="7">
        <f t="shared" si="59"/>
        <v>0</v>
      </c>
      <c r="N114" s="7">
        <f t="shared" si="59"/>
        <v>0</v>
      </c>
      <c r="O114" s="7">
        <f t="shared" si="59"/>
        <v>0</v>
      </c>
      <c r="P114" s="7">
        <f t="shared" si="59"/>
        <v>0</v>
      </c>
      <c r="Q114" s="7">
        <f t="shared" si="59"/>
        <v>0</v>
      </c>
      <c r="R114" s="7">
        <f t="shared" si="59"/>
        <v>0</v>
      </c>
      <c r="S114" s="24"/>
      <c r="U114" s="24"/>
      <c r="V114" s="24"/>
    </row>
    <row r="115" spans="4:22" ht="18" hidden="1" customHeight="1" x14ac:dyDescent="0.2">
      <c r="E115" s="10" t="s">
        <v>25</v>
      </c>
      <c r="I115" s="7">
        <f t="shared" si="59"/>
        <v>0</v>
      </c>
      <c r="J115" s="7">
        <f t="shared" si="59"/>
        <v>0</v>
      </c>
      <c r="K115" s="7">
        <f t="shared" si="59"/>
        <v>0</v>
      </c>
      <c r="L115" s="7">
        <f t="shared" si="59"/>
        <v>0</v>
      </c>
      <c r="M115" s="7">
        <f t="shared" si="59"/>
        <v>0</v>
      </c>
      <c r="N115" s="7">
        <f t="shared" si="59"/>
        <v>0</v>
      </c>
      <c r="O115" s="7">
        <f t="shared" si="59"/>
        <v>0</v>
      </c>
      <c r="P115" s="7">
        <f t="shared" si="59"/>
        <v>0</v>
      </c>
      <c r="Q115" s="7">
        <f t="shared" si="59"/>
        <v>0</v>
      </c>
      <c r="R115" s="7">
        <f t="shared" si="59"/>
        <v>0</v>
      </c>
      <c r="S115" s="24"/>
      <c r="V115" s="24"/>
    </row>
    <row r="116" spans="4:22" ht="18" hidden="1" customHeight="1" x14ac:dyDescent="0.2">
      <c r="E116" s="10" t="s">
        <v>26</v>
      </c>
      <c r="I116" s="7">
        <f t="shared" si="59"/>
        <v>0</v>
      </c>
      <c r="J116" s="7">
        <f t="shared" si="59"/>
        <v>0</v>
      </c>
      <c r="K116" s="7">
        <f t="shared" si="59"/>
        <v>0</v>
      </c>
      <c r="L116" s="7">
        <f t="shared" si="59"/>
        <v>0</v>
      </c>
      <c r="M116" s="7">
        <f t="shared" si="59"/>
        <v>0</v>
      </c>
      <c r="N116" s="7">
        <f t="shared" si="59"/>
        <v>0</v>
      </c>
      <c r="O116" s="7">
        <f t="shared" si="59"/>
        <v>0</v>
      </c>
      <c r="P116" s="7">
        <f t="shared" si="59"/>
        <v>0</v>
      </c>
      <c r="Q116" s="7">
        <f t="shared" si="59"/>
        <v>0</v>
      </c>
      <c r="R116" s="7">
        <f t="shared" si="59"/>
        <v>0</v>
      </c>
    </row>
    <row r="117" spans="4:22" ht="18" hidden="1" customHeight="1" x14ac:dyDescent="0.2">
      <c r="E117" s="10" t="s">
        <v>29</v>
      </c>
      <c r="I117" s="7">
        <f t="shared" si="59"/>
        <v>0</v>
      </c>
      <c r="J117" s="7">
        <f t="shared" si="59"/>
        <v>0</v>
      </c>
      <c r="K117" s="7">
        <f t="shared" si="59"/>
        <v>0</v>
      </c>
      <c r="L117" s="7">
        <f t="shared" si="59"/>
        <v>0</v>
      </c>
      <c r="M117" s="7">
        <f t="shared" si="59"/>
        <v>0</v>
      </c>
      <c r="N117" s="7">
        <f t="shared" si="59"/>
        <v>0</v>
      </c>
      <c r="O117" s="7">
        <f t="shared" si="59"/>
        <v>0</v>
      </c>
      <c r="P117" s="7">
        <f t="shared" si="59"/>
        <v>0</v>
      </c>
      <c r="Q117" s="7">
        <f t="shared" si="59"/>
        <v>0</v>
      </c>
      <c r="R117" s="7">
        <f t="shared" si="59"/>
        <v>0</v>
      </c>
    </row>
    <row r="118" spans="4:22" s="16" customFormat="1" ht="18" hidden="1" customHeight="1" x14ac:dyDescent="0.25">
      <c r="D118" s="36"/>
      <c r="E118" s="5" t="s">
        <v>47</v>
      </c>
      <c r="H118" s="37"/>
      <c r="I118" s="6">
        <f>SUM(I119:I134)</f>
        <v>0</v>
      </c>
      <c r="J118" s="6">
        <f t="shared" ref="J118:R118" si="60">SUM(J119:J134)</f>
        <v>0</v>
      </c>
      <c r="K118" s="6">
        <f t="shared" si="60"/>
        <v>0</v>
      </c>
      <c r="L118" s="6">
        <f t="shared" si="60"/>
        <v>0</v>
      </c>
      <c r="M118" s="6">
        <f t="shared" si="60"/>
        <v>0</v>
      </c>
      <c r="N118" s="6">
        <f t="shared" si="60"/>
        <v>0</v>
      </c>
      <c r="O118" s="6">
        <f t="shared" si="60"/>
        <v>0</v>
      </c>
      <c r="P118" s="6">
        <f t="shared" si="60"/>
        <v>0</v>
      </c>
      <c r="Q118" s="6">
        <f t="shared" si="60"/>
        <v>0</v>
      </c>
      <c r="R118" s="6">
        <f t="shared" si="60"/>
        <v>0</v>
      </c>
      <c r="T118" s="17"/>
    </row>
    <row r="119" spans="4:22" ht="18" hidden="1" customHeight="1" x14ac:dyDescent="0.2">
      <c r="E119" s="4" t="s">
        <v>27</v>
      </c>
      <c r="I119" s="8">
        <f t="shared" ref="I119:R128" si="61">SUMIFS(I$50:I$74,$B$50:$B$74,$E119)</f>
        <v>0</v>
      </c>
      <c r="J119" s="8">
        <f t="shared" si="61"/>
        <v>0</v>
      </c>
      <c r="K119" s="8">
        <f t="shared" si="61"/>
        <v>0</v>
      </c>
      <c r="L119" s="8">
        <f t="shared" si="61"/>
        <v>0</v>
      </c>
      <c r="M119" s="9">
        <f t="shared" si="61"/>
        <v>0</v>
      </c>
      <c r="N119" s="8">
        <f t="shared" si="61"/>
        <v>0</v>
      </c>
      <c r="O119" s="8">
        <f t="shared" si="61"/>
        <v>0</v>
      </c>
      <c r="P119" s="8">
        <f t="shared" si="61"/>
        <v>0</v>
      </c>
      <c r="Q119" s="8">
        <f t="shared" si="61"/>
        <v>0</v>
      </c>
      <c r="R119" s="8">
        <f t="shared" si="61"/>
        <v>0</v>
      </c>
    </row>
    <row r="120" spans="4:22" ht="18" hidden="1" customHeight="1" x14ac:dyDescent="0.2">
      <c r="E120" s="10" t="s">
        <v>28</v>
      </c>
      <c r="I120" s="8">
        <f t="shared" si="61"/>
        <v>0</v>
      </c>
      <c r="J120" s="8">
        <f t="shared" si="61"/>
        <v>0</v>
      </c>
      <c r="K120" s="8">
        <f t="shared" si="61"/>
        <v>0</v>
      </c>
      <c r="L120" s="8">
        <f t="shared" si="61"/>
        <v>0</v>
      </c>
      <c r="M120" s="8">
        <f t="shared" si="61"/>
        <v>0</v>
      </c>
      <c r="N120" s="8">
        <f t="shared" si="61"/>
        <v>0</v>
      </c>
      <c r="O120" s="8">
        <f t="shared" si="61"/>
        <v>0</v>
      </c>
      <c r="P120" s="8">
        <f t="shared" si="61"/>
        <v>0</v>
      </c>
      <c r="Q120" s="8">
        <f t="shared" si="61"/>
        <v>0</v>
      </c>
      <c r="R120" s="8">
        <f t="shared" si="61"/>
        <v>0</v>
      </c>
    </row>
    <row r="121" spans="4:22" ht="18" hidden="1" customHeight="1" x14ac:dyDescent="0.2">
      <c r="E121" s="10" t="s">
        <v>15</v>
      </c>
      <c r="I121" s="8">
        <f t="shared" si="61"/>
        <v>0</v>
      </c>
      <c r="J121" s="8">
        <f t="shared" si="61"/>
        <v>0</v>
      </c>
      <c r="K121" s="8">
        <f t="shared" si="61"/>
        <v>0</v>
      </c>
      <c r="L121" s="8">
        <f t="shared" si="61"/>
        <v>0</v>
      </c>
      <c r="M121" s="8">
        <f t="shared" si="61"/>
        <v>0</v>
      </c>
      <c r="N121" s="8">
        <f t="shared" si="61"/>
        <v>0</v>
      </c>
      <c r="O121" s="8">
        <f t="shared" si="61"/>
        <v>0</v>
      </c>
      <c r="P121" s="8">
        <f t="shared" si="61"/>
        <v>0</v>
      </c>
      <c r="Q121" s="8">
        <f t="shared" si="61"/>
        <v>0</v>
      </c>
      <c r="R121" s="8">
        <f t="shared" si="61"/>
        <v>0</v>
      </c>
    </row>
    <row r="122" spans="4:22" ht="18" hidden="1" customHeight="1" x14ac:dyDescent="0.2">
      <c r="E122" s="10" t="s">
        <v>16</v>
      </c>
      <c r="I122" s="8">
        <f t="shared" si="61"/>
        <v>0</v>
      </c>
      <c r="J122" s="8">
        <f t="shared" si="61"/>
        <v>0</v>
      </c>
      <c r="K122" s="8">
        <f t="shared" si="61"/>
        <v>0</v>
      </c>
      <c r="L122" s="8">
        <f t="shared" si="61"/>
        <v>0</v>
      </c>
      <c r="M122" s="8">
        <f t="shared" si="61"/>
        <v>0</v>
      </c>
      <c r="N122" s="8">
        <f t="shared" si="61"/>
        <v>0</v>
      </c>
      <c r="O122" s="8">
        <f t="shared" si="61"/>
        <v>0</v>
      </c>
      <c r="P122" s="8">
        <f t="shared" si="61"/>
        <v>0</v>
      </c>
      <c r="Q122" s="8">
        <f t="shared" si="61"/>
        <v>0</v>
      </c>
      <c r="R122" s="8">
        <f t="shared" si="61"/>
        <v>0</v>
      </c>
    </row>
    <row r="123" spans="4:22" ht="18" hidden="1" customHeight="1" x14ac:dyDescent="0.2">
      <c r="E123" s="10" t="s">
        <v>17</v>
      </c>
      <c r="I123" s="8">
        <f t="shared" si="61"/>
        <v>0</v>
      </c>
      <c r="J123" s="8">
        <f t="shared" si="61"/>
        <v>0</v>
      </c>
      <c r="K123" s="8">
        <f t="shared" si="61"/>
        <v>0</v>
      </c>
      <c r="L123" s="8">
        <f t="shared" si="61"/>
        <v>0</v>
      </c>
      <c r="M123" s="8">
        <f t="shared" si="61"/>
        <v>0</v>
      </c>
      <c r="N123" s="8">
        <f t="shared" si="61"/>
        <v>0</v>
      </c>
      <c r="O123" s="8">
        <f t="shared" si="61"/>
        <v>0</v>
      </c>
      <c r="P123" s="8">
        <f t="shared" si="61"/>
        <v>0</v>
      </c>
      <c r="Q123" s="8">
        <f t="shared" si="61"/>
        <v>0</v>
      </c>
      <c r="R123" s="8">
        <f t="shared" si="61"/>
        <v>0</v>
      </c>
    </row>
    <row r="124" spans="4:22" ht="18" hidden="1" customHeight="1" x14ac:dyDescent="0.2">
      <c r="E124" s="10" t="s">
        <v>18</v>
      </c>
      <c r="I124" s="8">
        <f t="shared" si="61"/>
        <v>0</v>
      </c>
      <c r="J124" s="8">
        <f t="shared" si="61"/>
        <v>0</v>
      </c>
      <c r="K124" s="8">
        <f t="shared" si="61"/>
        <v>0</v>
      </c>
      <c r="L124" s="8">
        <f t="shared" si="61"/>
        <v>0</v>
      </c>
      <c r="M124" s="8">
        <f t="shared" si="61"/>
        <v>0</v>
      </c>
      <c r="N124" s="8">
        <f t="shared" si="61"/>
        <v>0</v>
      </c>
      <c r="O124" s="8">
        <f t="shared" si="61"/>
        <v>0</v>
      </c>
      <c r="P124" s="8">
        <f t="shared" si="61"/>
        <v>0</v>
      </c>
      <c r="Q124" s="8">
        <f t="shared" si="61"/>
        <v>0</v>
      </c>
      <c r="R124" s="8">
        <f t="shared" si="61"/>
        <v>0</v>
      </c>
    </row>
    <row r="125" spans="4:22" ht="18" hidden="1" customHeight="1" x14ac:dyDescent="0.2">
      <c r="E125" s="10" t="s">
        <v>30</v>
      </c>
      <c r="I125" s="8">
        <f t="shared" si="61"/>
        <v>0</v>
      </c>
      <c r="J125" s="8">
        <f t="shared" si="61"/>
        <v>0</v>
      </c>
      <c r="K125" s="8">
        <f t="shared" si="61"/>
        <v>0</v>
      </c>
      <c r="L125" s="8">
        <f t="shared" si="61"/>
        <v>0</v>
      </c>
      <c r="M125" s="8">
        <f t="shared" si="61"/>
        <v>0</v>
      </c>
      <c r="N125" s="8">
        <f t="shared" si="61"/>
        <v>0</v>
      </c>
      <c r="O125" s="8">
        <f t="shared" si="61"/>
        <v>0</v>
      </c>
      <c r="P125" s="8">
        <f t="shared" si="61"/>
        <v>0</v>
      </c>
      <c r="Q125" s="8">
        <f t="shared" si="61"/>
        <v>0</v>
      </c>
      <c r="R125" s="8">
        <f t="shared" si="61"/>
        <v>0</v>
      </c>
    </row>
    <row r="126" spans="4:22" ht="18" hidden="1" customHeight="1" x14ac:dyDescent="0.2">
      <c r="E126" s="10" t="s">
        <v>19</v>
      </c>
      <c r="I126" s="8">
        <f t="shared" si="61"/>
        <v>0</v>
      </c>
      <c r="J126" s="8">
        <f t="shared" si="61"/>
        <v>0</v>
      </c>
      <c r="K126" s="8">
        <f t="shared" si="61"/>
        <v>0</v>
      </c>
      <c r="L126" s="8">
        <f t="shared" si="61"/>
        <v>0</v>
      </c>
      <c r="M126" s="8">
        <f t="shared" si="61"/>
        <v>0</v>
      </c>
      <c r="N126" s="8">
        <f t="shared" si="61"/>
        <v>0</v>
      </c>
      <c r="O126" s="8">
        <f t="shared" si="61"/>
        <v>0</v>
      </c>
      <c r="P126" s="8">
        <f t="shared" si="61"/>
        <v>0</v>
      </c>
      <c r="Q126" s="8">
        <f t="shared" si="61"/>
        <v>0</v>
      </c>
      <c r="R126" s="8">
        <f t="shared" si="61"/>
        <v>0</v>
      </c>
    </row>
    <row r="127" spans="4:22" ht="18" hidden="1" customHeight="1" x14ac:dyDescent="0.2">
      <c r="E127" s="10" t="s">
        <v>20</v>
      </c>
      <c r="I127" s="8">
        <f t="shared" si="61"/>
        <v>0</v>
      </c>
      <c r="J127" s="8">
        <f t="shared" si="61"/>
        <v>0</v>
      </c>
      <c r="K127" s="8">
        <f t="shared" si="61"/>
        <v>0</v>
      </c>
      <c r="L127" s="8">
        <f t="shared" si="61"/>
        <v>0</v>
      </c>
      <c r="M127" s="8">
        <f t="shared" si="61"/>
        <v>0</v>
      </c>
      <c r="N127" s="8">
        <f t="shared" si="61"/>
        <v>0</v>
      </c>
      <c r="O127" s="8">
        <f t="shared" si="61"/>
        <v>0</v>
      </c>
      <c r="P127" s="8">
        <f t="shared" si="61"/>
        <v>0</v>
      </c>
      <c r="Q127" s="8">
        <f t="shared" si="61"/>
        <v>0</v>
      </c>
      <c r="R127" s="8">
        <f t="shared" si="61"/>
        <v>0</v>
      </c>
    </row>
    <row r="128" spans="4:22" ht="18" hidden="1" customHeight="1" x14ac:dyDescent="0.2">
      <c r="E128" s="10" t="s">
        <v>21</v>
      </c>
      <c r="I128" s="8">
        <f t="shared" si="61"/>
        <v>0</v>
      </c>
      <c r="J128" s="8">
        <f t="shared" si="61"/>
        <v>0</v>
      </c>
      <c r="K128" s="8">
        <f t="shared" si="61"/>
        <v>0</v>
      </c>
      <c r="L128" s="8">
        <f t="shared" si="61"/>
        <v>0</v>
      </c>
      <c r="M128" s="8">
        <f t="shared" si="61"/>
        <v>0</v>
      </c>
      <c r="N128" s="8">
        <f t="shared" si="61"/>
        <v>0</v>
      </c>
      <c r="O128" s="8">
        <f t="shared" si="61"/>
        <v>0</v>
      </c>
      <c r="P128" s="8">
        <f t="shared" si="61"/>
        <v>0</v>
      </c>
      <c r="Q128" s="8">
        <f t="shared" si="61"/>
        <v>0</v>
      </c>
      <c r="R128" s="8">
        <f t="shared" si="61"/>
        <v>0</v>
      </c>
    </row>
    <row r="129" spans="4:20" ht="18" hidden="1" customHeight="1" x14ac:dyDescent="0.2">
      <c r="E129" s="10" t="s">
        <v>22</v>
      </c>
      <c r="I129" s="8">
        <f t="shared" ref="I129:R134" si="62">SUMIFS(I$50:I$74,$B$50:$B$74,$E129)</f>
        <v>0</v>
      </c>
      <c r="J129" s="8">
        <f t="shared" si="62"/>
        <v>0</v>
      </c>
      <c r="K129" s="8">
        <f t="shared" si="62"/>
        <v>0</v>
      </c>
      <c r="L129" s="8">
        <f t="shared" si="62"/>
        <v>0</v>
      </c>
      <c r="M129" s="8">
        <f t="shared" si="62"/>
        <v>0</v>
      </c>
      <c r="N129" s="8">
        <f t="shared" si="62"/>
        <v>0</v>
      </c>
      <c r="O129" s="8">
        <f t="shared" si="62"/>
        <v>0</v>
      </c>
      <c r="P129" s="8">
        <f t="shared" si="62"/>
        <v>0</v>
      </c>
      <c r="Q129" s="8">
        <f t="shared" si="62"/>
        <v>0</v>
      </c>
      <c r="R129" s="8">
        <f t="shared" si="62"/>
        <v>0</v>
      </c>
    </row>
    <row r="130" spans="4:20" ht="18" hidden="1" customHeight="1" x14ac:dyDescent="0.2">
      <c r="E130" s="10" t="s">
        <v>23</v>
      </c>
      <c r="I130" s="8">
        <f t="shared" si="62"/>
        <v>0</v>
      </c>
      <c r="J130" s="8">
        <f t="shared" si="62"/>
        <v>0</v>
      </c>
      <c r="K130" s="8">
        <f t="shared" si="62"/>
        <v>0</v>
      </c>
      <c r="L130" s="8">
        <f t="shared" si="62"/>
        <v>0</v>
      </c>
      <c r="M130" s="8">
        <f t="shared" si="62"/>
        <v>0</v>
      </c>
      <c r="N130" s="8">
        <f t="shared" si="62"/>
        <v>0</v>
      </c>
      <c r="O130" s="8">
        <f t="shared" si="62"/>
        <v>0</v>
      </c>
      <c r="P130" s="8">
        <f t="shared" si="62"/>
        <v>0</v>
      </c>
      <c r="Q130" s="8">
        <f t="shared" si="62"/>
        <v>0</v>
      </c>
      <c r="R130" s="8">
        <f t="shared" si="62"/>
        <v>0</v>
      </c>
    </row>
    <row r="131" spans="4:20" ht="18" hidden="1" customHeight="1" x14ac:dyDescent="0.2">
      <c r="E131" s="10" t="s">
        <v>24</v>
      </c>
      <c r="I131" s="8">
        <f t="shared" si="62"/>
        <v>0</v>
      </c>
      <c r="J131" s="8">
        <f t="shared" si="62"/>
        <v>0</v>
      </c>
      <c r="K131" s="8">
        <f t="shared" si="62"/>
        <v>0</v>
      </c>
      <c r="L131" s="8">
        <f t="shared" si="62"/>
        <v>0</v>
      </c>
      <c r="M131" s="8">
        <f t="shared" si="62"/>
        <v>0</v>
      </c>
      <c r="N131" s="8">
        <f t="shared" si="62"/>
        <v>0</v>
      </c>
      <c r="O131" s="8">
        <f t="shared" si="62"/>
        <v>0</v>
      </c>
      <c r="P131" s="8">
        <f t="shared" si="62"/>
        <v>0</v>
      </c>
      <c r="Q131" s="8">
        <f t="shared" si="62"/>
        <v>0</v>
      </c>
      <c r="R131" s="8">
        <f t="shared" si="62"/>
        <v>0</v>
      </c>
    </row>
    <row r="132" spans="4:20" ht="18" hidden="1" customHeight="1" x14ac:dyDescent="0.2">
      <c r="E132" s="10" t="s">
        <v>25</v>
      </c>
      <c r="I132" s="8">
        <f t="shared" si="62"/>
        <v>0</v>
      </c>
      <c r="J132" s="8">
        <f t="shared" si="62"/>
        <v>0</v>
      </c>
      <c r="K132" s="8">
        <f t="shared" si="62"/>
        <v>0</v>
      </c>
      <c r="L132" s="8">
        <f t="shared" si="62"/>
        <v>0</v>
      </c>
      <c r="M132" s="9">
        <f t="shared" si="62"/>
        <v>0</v>
      </c>
      <c r="N132" s="8">
        <f t="shared" si="62"/>
        <v>0</v>
      </c>
      <c r="O132" s="8">
        <f t="shared" si="62"/>
        <v>0</v>
      </c>
      <c r="P132" s="8">
        <f t="shared" si="62"/>
        <v>0</v>
      </c>
      <c r="Q132" s="8">
        <f t="shared" si="62"/>
        <v>0</v>
      </c>
      <c r="R132" s="8">
        <f t="shared" si="62"/>
        <v>0</v>
      </c>
    </row>
    <row r="133" spans="4:20" ht="18" hidden="1" customHeight="1" x14ac:dyDescent="0.2">
      <c r="E133" s="10" t="s">
        <v>26</v>
      </c>
      <c r="I133" s="8">
        <f t="shared" si="62"/>
        <v>0</v>
      </c>
      <c r="J133" s="8">
        <f t="shared" si="62"/>
        <v>0</v>
      </c>
      <c r="K133" s="8">
        <f t="shared" si="62"/>
        <v>0</v>
      </c>
      <c r="L133" s="8">
        <f t="shared" si="62"/>
        <v>0</v>
      </c>
      <c r="M133" s="8">
        <f t="shared" si="62"/>
        <v>0</v>
      </c>
      <c r="N133" s="8">
        <f t="shared" si="62"/>
        <v>0</v>
      </c>
      <c r="O133" s="8">
        <f t="shared" si="62"/>
        <v>0</v>
      </c>
      <c r="P133" s="8">
        <f t="shared" si="62"/>
        <v>0</v>
      </c>
      <c r="Q133" s="8">
        <f t="shared" si="62"/>
        <v>0</v>
      </c>
      <c r="R133" s="8">
        <f t="shared" si="62"/>
        <v>0</v>
      </c>
    </row>
    <row r="134" spans="4:20" ht="18" hidden="1" customHeight="1" x14ac:dyDescent="0.2">
      <c r="E134" s="10" t="s">
        <v>29</v>
      </c>
      <c r="I134" s="8">
        <f t="shared" si="62"/>
        <v>0</v>
      </c>
      <c r="J134" s="8">
        <f t="shared" si="62"/>
        <v>0</v>
      </c>
      <c r="K134" s="8">
        <f t="shared" si="62"/>
        <v>0</v>
      </c>
      <c r="L134" s="8">
        <f t="shared" si="62"/>
        <v>0</v>
      </c>
      <c r="M134" s="8">
        <f t="shared" si="62"/>
        <v>0</v>
      </c>
      <c r="N134" s="8">
        <f t="shared" si="62"/>
        <v>0</v>
      </c>
      <c r="O134" s="8">
        <f t="shared" si="62"/>
        <v>0</v>
      </c>
      <c r="P134" s="8">
        <f t="shared" si="62"/>
        <v>0</v>
      </c>
      <c r="Q134" s="8">
        <f t="shared" si="62"/>
        <v>0</v>
      </c>
      <c r="R134" s="8">
        <f t="shared" si="62"/>
        <v>0</v>
      </c>
    </row>
    <row r="135" spans="4:20" s="16" customFormat="1" ht="18" hidden="1" customHeight="1" x14ac:dyDescent="0.25">
      <c r="D135" s="36"/>
      <c r="E135" s="38" t="s">
        <v>6</v>
      </c>
      <c r="H135" s="37"/>
      <c r="I135" s="6">
        <f>SUM(I136:I151)</f>
        <v>0</v>
      </c>
      <c r="J135" s="6">
        <f t="shared" ref="J135:R135" si="63">SUM(J136:J151)</f>
        <v>0</v>
      </c>
      <c r="K135" s="6">
        <f t="shared" si="63"/>
        <v>0</v>
      </c>
      <c r="L135" s="6">
        <f t="shared" si="63"/>
        <v>0</v>
      </c>
      <c r="M135" s="6">
        <f t="shared" si="63"/>
        <v>0</v>
      </c>
      <c r="N135" s="6">
        <f t="shared" si="63"/>
        <v>0</v>
      </c>
      <c r="O135" s="6">
        <f t="shared" si="63"/>
        <v>0</v>
      </c>
      <c r="P135" s="6">
        <f t="shared" si="63"/>
        <v>0</v>
      </c>
      <c r="Q135" s="6">
        <f t="shared" si="63"/>
        <v>0</v>
      </c>
      <c r="R135" s="6">
        <f t="shared" si="63"/>
        <v>0</v>
      </c>
      <c r="T135" s="17"/>
    </row>
    <row r="136" spans="4:20" ht="18" hidden="1" customHeight="1" x14ac:dyDescent="0.2">
      <c r="E136" s="4" t="s">
        <v>27</v>
      </c>
      <c r="I136" s="8">
        <f t="shared" ref="I136:R145" si="64">SUMIFS(I$82:I$86,$B$82:$B$86,$E136)</f>
        <v>0</v>
      </c>
      <c r="J136" s="8">
        <f t="shared" si="64"/>
        <v>0</v>
      </c>
      <c r="K136" s="8">
        <f t="shared" si="64"/>
        <v>0</v>
      </c>
      <c r="L136" s="8">
        <f t="shared" si="64"/>
        <v>0</v>
      </c>
      <c r="M136" s="8">
        <f t="shared" si="64"/>
        <v>0</v>
      </c>
      <c r="N136" s="8">
        <f t="shared" si="64"/>
        <v>0</v>
      </c>
      <c r="O136" s="8">
        <f t="shared" si="64"/>
        <v>0</v>
      </c>
      <c r="P136" s="8">
        <f t="shared" si="64"/>
        <v>0</v>
      </c>
      <c r="Q136" s="8">
        <f t="shared" si="64"/>
        <v>0</v>
      </c>
      <c r="R136" s="8">
        <f t="shared" si="64"/>
        <v>0</v>
      </c>
    </row>
    <row r="137" spans="4:20" ht="18" hidden="1" customHeight="1" x14ac:dyDescent="0.2">
      <c r="E137" s="10" t="s">
        <v>28</v>
      </c>
      <c r="I137" s="8">
        <f t="shared" si="64"/>
        <v>0</v>
      </c>
      <c r="J137" s="8">
        <f t="shared" si="64"/>
        <v>0</v>
      </c>
      <c r="K137" s="8">
        <f t="shared" si="64"/>
        <v>0</v>
      </c>
      <c r="L137" s="8">
        <f t="shared" si="64"/>
        <v>0</v>
      </c>
      <c r="M137" s="8">
        <f t="shared" si="64"/>
        <v>0</v>
      </c>
      <c r="N137" s="8">
        <f t="shared" si="64"/>
        <v>0</v>
      </c>
      <c r="O137" s="8">
        <f t="shared" si="64"/>
        <v>0</v>
      </c>
      <c r="P137" s="8">
        <f t="shared" si="64"/>
        <v>0</v>
      </c>
      <c r="Q137" s="8">
        <f t="shared" si="64"/>
        <v>0</v>
      </c>
      <c r="R137" s="8">
        <f t="shared" si="64"/>
        <v>0</v>
      </c>
    </row>
    <row r="138" spans="4:20" ht="18" hidden="1" customHeight="1" x14ac:dyDescent="0.2">
      <c r="E138" s="10" t="s">
        <v>15</v>
      </c>
      <c r="I138" s="8">
        <f t="shared" si="64"/>
        <v>0</v>
      </c>
      <c r="J138" s="8">
        <f t="shared" si="64"/>
        <v>0</v>
      </c>
      <c r="K138" s="8">
        <f t="shared" si="64"/>
        <v>0</v>
      </c>
      <c r="L138" s="8">
        <f t="shared" si="64"/>
        <v>0</v>
      </c>
      <c r="M138" s="8">
        <f t="shared" si="64"/>
        <v>0</v>
      </c>
      <c r="N138" s="8">
        <f t="shared" si="64"/>
        <v>0</v>
      </c>
      <c r="O138" s="8">
        <f t="shared" si="64"/>
        <v>0</v>
      </c>
      <c r="P138" s="8">
        <f t="shared" si="64"/>
        <v>0</v>
      </c>
      <c r="Q138" s="8">
        <f t="shared" si="64"/>
        <v>0</v>
      </c>
      <c r="R138" s="8">
        <f t="shared" si="64"/>
        <v>0</v>
      </c>
    </row>
    <row r="139" spans="4:20" ht="18" hidden="1" customHeight="1" x14ac:dyDescent="0.2">
      <c r="E139" s="10" t="s">
        <v>16</v>
      </c>
      <c r="I139" s="8">
        <f t="shared" si="64"/>
        <v>0</v>
      </c>
      <c r="J139" s="8">
        <f t="shared" si="64"/>
        <v>0</v>
      </c>
      <c r="K139" s="8">
        <f t="shared" si="64"/>
        <v>0</v>
      </c>
      <c r="L139" s="8">
        <f t="shared" si="64"/>
        <v>0</v>
      </c>
      <c r="M139" s="8">
        <f t="shared" si="64"/>
        <v>0</v>
      </c>
      <c r="N139" s="8">
        <f t="shared" si="64"/>
        <v>0</v>
      </c>
      <c r="O139" s="8">
        <f t="shared" si="64"/>
        <v>0</v>
      </c>
      <c r="P139" s="8">
        <f t="shared" si="64"/>
        <v>0</v>
      </c>
      <c r="Q139" s="8">
        <f t="shared" si="64"/>
        <v>0</v>
      </c>
      <c r="R139" s="8">
        <f t="shared" si="64"/>
        <v>0</v>
      </c>
    </row>
    <row r="140" spans="4:20" ht="18" hidden="1" customHeight="1" x14ac:dyDescent="0.2">
      <c r="E140" s="10" t="s">
        <v>17</v>
      </c>
      <c r="I140" s="8">
        <f t="shared" si="64"/>
        <v>0</v>
      </c>
      <c r="J140" s="8">
        <f t="shared" si="64"/>
        <v>0</v>
      </c>
      <c r="K140" s="8">
        <f t="shared" si="64"/>
        <v>0</v>
      </c>
      <c r="L140" s="8">
        <f t="shared" si="64"/>
        <v>0</v>
      </c>
      <c r="M140" s="8">
        <f t="shared" si="64"/>
        <v>0</v>
      </c>
      <c r="N140" s="8">
        <f t="shared" si="64"/>
        <v>0</v>
      </c>
      <c r="O140" s="8">
        <f t="shared" si="64"/>
        <v>0</v>
      </c>
      <c r="P140" s="8">
        <f t="shared" si="64"/>
        <v>0</v>
      </c>
      <c r="Q140" s="8">
        <f t="shared" si="64"/>
        <v>0</v>
      </c>
      <c r="R140" s="8">
        <f t="shared" si="64"/>
        <v>0</v>
      </c>
    </row>
    <row r="141" spans="4:20" ht="18" hidden="1" customHeight="1" x14ac:dyDescent="0.2">
      <c r="E141" s="10" t="s">
        <v>18</v>
      </c>
      <c r="I141" s="8">
        <f t="shared" si="64"/>
        <v>0</v>
      </c>
      <c r="J141" s="8">
        <f t="shared" si="64"/>
        <v>0</v>
      </c>
      <c r="K141" s="8">
        <f t="shared" si="64"/>
        <v>0</v>
      </c>
      <c r="L141" s="8">
        <f t="shared" si="64"/>
        <v>0</v>
      </c>
      <c r="M141" s="8">
        <f t="shared" si="64"/>
        <v>0</v>
      </c>
      <c r="N141" s="8">
        <f t="shared" si="64"/>
        <v>0</v>
      </c>
      <c r="O141" s="8">
        <f t="shared" si="64"/>
        <v>0</v>
      </c>
      <c r="P141" s="8">
        <f t="shared" si="64"/>
        <v>0</v>
      </c>
      <c r="Q141" s="8">
        <f t="shared" si="64"/>
        <v>0</v>
      </c>
      <c r="R141" s="8">
        <f t="shared" si="64"/>
        <v>0</v>
      </c>
    </row>
    <row r="142" spans="4:20" ht="18" hidden="1" customHeight="1" x14ac:dyDescent="0.2">
      <c r="E142" s="10" t="s">
        <v>30</v>
      </c>
      <c r="I142" s="8">
        <f t="shared" si="64"/>
        <v>0</v>
      </c>
      <c r="J142" s="8">
        <f t="shared" si="64"/>
        <v>0</v>
      </c>
      <c r="K142" s="8">
        <f t="shared" si="64"/>
        <v>0</v>
      </c>
      <c r="L142" s="8">
        <f t="shared" si="64"/>
        <v>0</v>
      </c>
      <c r="M142" s="8">
        <f t="shared" si="64"/>
        <v>0</v>
      </c>
      <c r="N142" s="8">
        <f t="shared" si="64"/>
        <v>0</v>
      </c>
      <c r="O142" s="8">
        <f t="shared" si="64"/>
        <v>0</v>
      </c>
      <c r="P142" s="8">
        <f t="shared" si="64"/>
        <v>0</v>
      </c>
      <c r="Q142" s="8">
        <f t="shared" si="64"/>
        <v>0</v>
      </c>
      <c r="R142" s="8">
        <f t="shared" si="64"/>
        <v>0</v>
      </c>
    </row>
    <row r="143" spans="4:20" ht="18" hidden="1" customHeight="1" x14ac:dyDescent="0.2">
      <c r="E143" s="10" t="s">
        <v>19</v>
      </c>
      <c r="I143" s="8">
        <f t="shared" si="64"/>
        <v>0</v>
      </c>
      <c r="J143" s="8">
        <f t="shared" si="64"/>
        <v>0</v>
      </c>
      <c r="K143" s="8">
        <f t="shared" si="64"/>
        <v>0</v>
      </c>
      <c r="L143" s="8">
        <f t="shared" si="64"/>
        <v>0</v>
      </c>
      <c r="M143" s="8">
        <f t="shared" si="64"/>
        <v>0</v>
      </c>
      <c r="N143" s="8">
        <f t="shared" si="64"/>
        <v>0</v>
      </c>
      <c r="O143" s="8">
        <f t="shared" si="64"/>
        <v>0</v>
      </c>
      <c r="P143" s="8">
        <f t="shared" si="64"/>
        <v>0</v>
      </c>
      <c r="Q143" s="8">
        <f t="shared" si="64"/>
        <v>0</v>
      </c>
      <c r="R143" s="8">
        <f t="shared" si="64"/>
        <v>0</v>
      </c>
    </row>
    <row r="144" spans="4:20" ht="18" hidden="1" customHeight="1" x14ac:dyDescent="0.2">
      <c r="E144" s="10" t="s">
        <v>20</v>
      </c>
      <c r="I144" s="8">
        <f t="shared" si="64"/>
        <v>0</v>
      </c>
      <c r="J144" s="8">
        <f t="shared" si="64"/>
        <v>0</v>
      </c>
      <c r="K144" s="8">
        <f t="shared" si="64"/>
        <v>0</v>
      </c>
      <c r="L144" s="8">
        <f t="shared" si="64"/>
        <v>0</v>
      </c>
      <c r="M144" s="8">
        <f t="shared" si="64"/>
        <v>0</v>
      </c>
      <c r="N144" s="8">
        <f t="shared" si="64"/>
        <v>0</v>
      </c>
      <c r="O144" s="8">
        <f t="shared" si="64"/>
        <v>0</v>
      </c>
      <c r="P144" s="8">
        <f t="shared" si="64"/>
        <v>0</v>
      </c>
      <c r="Q144" s="8">
        <f t="shared" si="64"/>
        <v>0</v>
      </c>
      <c r="R144" s="8">
        <f t="shared" si="64"/>
        <v>0</v>
      </c>
    </row>
    <row r="145" spans="4:20" ht="18" hidden="1" customHeight="1" x14ac:dyDescent="0.2">
      <c r="E145" s="10" t="s">
        <v>21</v>
      </c>
      <c r="I145" s="8">
        <f t="shared" si="64"/>
        <v>0</v>
      </c>
      <c r="J145" s="8">
        <f t="shared" si="64"/>
        <v>0</v>
      </c>
      <c r="K145" s="8">
        <f t="shared" si="64"/>
        <v>0</v>
      </c>
      <c r="L145" s="8">
        <f t="shared" si="64"/>
        <v>0</v>
      </c>
      <c r="M145" s="8">
        <f t="shared" si="64"/>
        <v>0</v>
      </c>
      <c r="N145" s="8">
        <f t="shared" si="64"/>
        <v>0</v>
      </c>
      <c r="O145" s="8">
        <f t="shared" si="64"/>
        <v>0</v>
      </c>
      <c r="P145" s="8">
        <f t="shared" si="64"/>
        <v>0</v>
      </c>
      <c r="Q145" s="8">
        <f t="shared" si="64"/>
        <v>0</v>
      </c>
      <c r="R145" s="8">
        <f t="shared" si="64"/>
        <v>0</v>
      </c>
    </row>
    <row r="146" spans="4:20" ht="18" hidden="1" customHeight="1" x14ac:dyDescent="0.2">
      <c r="E146" s="10" t="s">
        <v>22</v>
      </c>
      <c r="I146" s="8">
        <f t="shared" ref="I146:R151" si="65">SUMIFS(I$82:I$86,$B$82:$B$86,$E146)</f>
        <v>0</v>
      </c>
      <c r="J146" s="8">
        <f t="shared" si="65"/>
        <v>0</v>
      </c>
      <c r="K146" s="8">
        <f t="shared" si="65"/>
        <v>0</v>
      </c>
      <c r="L146" s="8">
        <f t="shared" si="65"/>
        <v>0</v>
      </c>
      <c r="M146" s="8">
        <f t="shared" si="65"/>
        <v>0</v>
      </c>
      <c r="N146" s="8">
        <f t="shared" si="65"/>
        <v>0</v>
      </c>
      <c r="O146" s="8">
        <f t="shared" si="65"/>
        <v>0</v>
      </c>
      <c r="P146" s="8">
        <f t="shared" si="65"/>
        <v>0</v>
      </c>
      <c r="Q146" s="8">
        <f t="shared" si="65"/>
        <v>0</v>
      </c>
      <c r="R146" s="8">
        <f t="shared" si="65"/>
        <v>0</v>
      </c>
    </row>
    <row r="147" spans="4:20" ht="18" hidden="1" customHeight="1" x14ac:dyDescent="0.2">
      <c r="E147" s="10" t="s">
        <v>23</v>
      </c>
      <c r="I147" s="8">
        <f t="shared" si="65"/>
        <v>0</v>
      </c>
      <c r="J147" s="8">
        <f t="shared" si="65"/>
        <v>0</v>
      </c>
      <c r="K147" s="8">
        <f t="shared" si="65"/>
        <v>0</v>
      </c>
      <c r="L147" s="8">
        <f t="shared" si="65"/>
        <v>0</v>
      </c>
      <c r="M147" s="8">
        <f t="shared" si="65"/>
        <v>0</v>
      </c>
      <c r="N147" s="8">
        <f t="shared" si="65"/>
        <v>0</v>
      </c>
      <c r="O147" s="8">
        <f t="shared" si="65"/>
        <v>0</v>
      </c>
      <c r="P147" s="8">
        <f t="shared" si="65"/>
        <v>0</v>
      </c>
      <c r="Q147" s="8">
        <f t="shared" si="65"/>
        <v>0</v>
      </c>
      <c r="R147" s="8">
        <f t="shared" si="65"/>
        <v>0</v>
      </c>
    </row>
    <row r="148" spans="4:20" ht="18" hidden="1" customHeight="1" x14ac:dyDescent="0.2">
      <c r="E148" s="10" t="s">
        <v>24</v>
      </c>
      <c r="I148" s="8">
        <f t="shared" si="65"/>
        <v>0</v>
      </c>
      <c r="J148" s="8">
        <f t="shared" si="65"/>
        <v>0</v>
      </c>
      <c r="K148" s="8">
        <f t="shared" si="65"/>
        <v>0</v>
      </c>
      <c r="L148" s="8">
        <f t="shared" si="65"/>
        <v>0</v>
      </c>
      <c r="M148" s="8">
        <f t="shared" si="65"/>
        <v>0</v>
      </c>
      <c r="N148" s="8">
        <f t="shared" si="65"/>
        <v>0</v>
      </c>
      <c r="O148" s="8">
        <f t="shared" si="65"/>
        <v>0</v>
      </c>
      <c r="P148" s="8">
        <f t="shared" si="65"/>
        <v>0</v>
      </c>
      <c r="Q148" s="8">
        <f t="shared" si="65"/>
        <v>0</v>
      </c>
      <c r="R148" s="8">
        <f t="shared" si="65"/>
        <v>0</v>
      </c>
    </row>
    <row r="149" spans="4:20" ht="18" hidden="1" customHeight="1" x14ac:dyDescent="0.2">
      <c r="E149" s="10" t="s">
        <v>25</v>
      </c>
      <c r="I149" s="8">
        <f t="shared" si="65"/>
        <v>0</v>
      </c>
      <c r="J149" s="8">
        <f t="shared" si="65"/>
        <v>0</v>
      </c>
      <c r="K149" s="8">
        <f t="shared" si="65"/>
        <v>0</v>
      </c>
      <c r="L149" s="8">
        <f t="shared" si="65"/>
        <v>0</v>
      </c>
      <c r="M149" s="8">
        <f t="shared" si="65"/>
        <v>0</v>
      </c>
      <c r="N149" s="8">
        <f t="shared" si="65"/>
        <v>0</v>
      </c>
      <c r="O149" s="8">
        <f t="shared" si="65"/>
        <v>0</v>
      </c>
      <c r="P149" s="8">
        <f t="shared" si="65"/>
        <v>0</v>
      </c>
      <c r="Q149" s="8">
        <f t="shared" si="65"/>
        <v>0</v>
      </c>
      <c r="R149" s="8">
        <f t="shared" si="65"/>
        <v>0</v>
      </c>
    </row>
    <row r="150" spans="4:20" ht="18" hidden="1" customHeight="1" x14ac:dyDescent="0.2">
      <c r="E150" s="10" t="s">
        <v>26</v>
      </c>
      <c r="I150" s="8">
        <f t="shared" si="65"/>
        <v>0</v>
      </c>
      <c r="J150" s="8">
        <f t="shared" si="65"/>
        <v>0</v>
      </c>
      <c r="K150" s="8">
        <f t="shared" si="65"/>
        <v>0</v>
      </c>
      <c r="L150" s="8">
        <f t="shared" si="65"/>
        <v>0</v>
      </c>
      <c r="M150" s="8">
        <f t="shared" si="65"/>
        <v>0</v>
      </c>
      <c r="N150" s="8">
        <f t="shared" si="65"/>
        <v>0</v>
      </c>
      <c r="O150" s="8">
        <f t="shared" si="65"/>
        <v>0</v>
      </c>
      <c r="P150" s="8">
        <f t="shared" si="65"/>
        <v>0</v>
      </c>
      <c r="Q150" s="8">
        <f t="shared" si="65"/>
        <v>0</v>
      </c>
      <c r="R150" s="8">
        <f t="shared" si="65"/>
        <v>0</v>
      </c>
    </row>
    <row r="151" spans="4:20" ht="18" hidden="1" customHeight="1" x14ac:dyDescent="0.2">
      <c r="E151" s="10" t="s">
        <v>29</v>
      </c>
      <c r="I151" s="8">
        <f t="shared" si="65"/>
        <v>0</v>
      </c>
      <c r="J151" s="8">
        <f t="shared" si="65"/>
        <v>0</v>
      </c>
      <c r="K151" s="8">
        <f t="shared" si="65"/>
        <v>0</v>
      </c>
      <c r="L151" s="8">
        <f t="shared" si="65"/>
        <v>0</v>
      </c>
      <c r="M151" s="8">
        <f t="shared" si="65"/>
        <v>0</v>
      </c>
      <c r="N151" s="8">
        <f t="shared" si="65"/>
        <v>0</v>
      </c>
      <c r="O151" s="8">
        <f t="shared" si="65"/>
        <v>0</v>
      </c>
      <c r="P151" s="8">
        <f t="shared" si="65"/>
        <v>0</v>
      </c>
      <c r="Q151" s="8">
        <f t="shared" si="65"/>
        <v>0</v>
      </c>
      <c r="R151" s="8">
        <f t="shared" si="65"/>
        <v>0</v>
      </c>
    </row>
    <row r="152" spans="4:20" s="16" customFormat="1" ht="18" hidden="1" customHeight="1" x14ac:dyDescent="0.25">
      <c r="D152" s="36"/>
      <c r="E152" s="39" t="s">
        <v>7</v>
      </c>
      <c r="H152" s="37"/>
      <c r="I152" s="6">
        <f>SUM(I153:I168)</f>
        <v>0</v>
      </c>
      <c r="J152" s="6">
        <f t="shared" ref="J152:R152" si="66">SUM(J153:J168)</f>
        <v>0</v>
      </c>
      <c r="K152" s="6">
        <f t="shared" si="66"/>
        <v>0</v>
      </c>
      <c r="L152" s="6">
        <f t="shared" si="66"/>
        <v>0</v>
      </c>
      <c r="M152" s="6">
        <f t="shared" si="66"/>
        <v>0</v>
      </c>
      <c r="N152" s="6">
        <f t="shared" si="66"/>
        <v>0</v>
      </c>
      <c r="O152" s="6">
        <f t="shared" si="66"/>
        <v>0</v>
      </c>
      <c r="P152" s="6">
        <f t="shared" si="66"/>
        <v>0</v>
      </c>
      <c r="Q152" s="6">
        <f t="shared" si="66"/>
        <v>0</v>
      </c>
      <c r="R152" s="6">
        <f t="shared" si="66"/>
        <v>0</v>
      </c>
      <c r="T152" s="17"/>
    </row>
    <row r="153" spans="4:20" ht="18" hidden="1" customHeight="1" x14ac:dyDescent="0.2">
      <c r="E153" s="4" t="s">
        <v>27</v>
      </c>
      <c r="I153" s="8">
        <f>I102+I119+I136</f>
        <v>0</v>
      </c>
      <c r="J153" s="8">
        <f t="shared" ref="J153:R153" si="67">J102+J119+J136</f>
        <v>0</v>
      </c>
      <c r="K153" s="8">
        <f t="shared" si="67"/>
        <v>0</v>
      </c>
      <c r="L153" s="8">
        <f t="shared" si="67"/>
        <v>0</v>
      </c>
      <c r="M153" s="8">
        <f t="shared" si="67"/>
        <v>0</v>
      </c>
      <c r="N153" s="8">
        <f t="shared" si="67"/>
        <v>0</v>
      </c>
      <c r="O153" s="8">
        <f t="shared" si="67"/>
        <v>0</v>
      </c>
      <c r="P153" s="8">
        <f t="shared" si="67"/>
        <v>0</v>
      </c>
      <c r="Q153" s="8">
        <f t="shared" si="67"/>
        <v>0</v>
      </c>
      <c r="R153" s="8">
        <f t="shared" si="67"/>
        <v>0</v>
      </c>
    </row>
    <row r="154" spans="4:20" ht="18" hidden="1" customHeight="1" x14ac:dyDescent="0.2">
      <c r="E154" s="10" t="s">
        <v>28</v>
      </c>
      <c r="I154" s="8">
        <f t="shared" ref="I154:R168" si="68">I103+I120+I137</f>
        <v>0</v>
      </c>
      <c r="J154" s="8">
        <f t="shared" si="68"/>
        <v>0</v>
      </c>
      <c r="K154" s="8">
        <f t="shared" si="68"/>
        <v>0</v>
      </c>
      <c r="L154" s="8">
        <f t="shared" si="68"/>
        <v>0</v>
      </c>
      <c r="M154" s="8">
        <f t="shared" si="68"/>
        <v>0</v>
      </c>
      <c r="N154" s="8">
        <f t="shared" si="68"/>
        <v>0</v>
      </c>
      <c r="O154" s="8">
        <f t="shared" si="68"/>
        <v>0</v>
      </c>
      <c r="P154" s="8">
        <f t="shared" si="68"/>
        <v>0</v>
      </c>
      <c r="Q154" s="8">
        <f t="shared" si="68"/>
        <v>0</v>
      </c>
      <c r="R154" s="8">
        <f t="shared" si="68"/>
        <v>0</v>
      </c>
    </row>
    <row r="155" spans="4:20" ht="18" hidden="1" customHeight="1" x14ac:dyDescent="0.2">
      <c r="E155" s="10" t="s">
        <v>15</v>
      </c>
      <c r="I155" s="8">
        <f t="shared" si="68"/>
        <v>0</v>
      </c>
      <c r="J155" s="8">
        <f t="shared" si="68"/>
        <v>0</v>
      </c>
      <c r="K155" s="8">
        <f t="shared" si="68"/>
        <v>0</v>
      </c>
      <c r="L155" s="8">
        <f t="shared" si="68"/>
        <v>0</v>
      </c>
      <c r="M155" s="8">
        <f t="shared" si="68"/>
        <v>0</v>
      </c>
      <c r="N155" s="8">
        <f t="shared" si="68"/>
        <v>0</v>
      </c>
      <c r="O155" s="8">
        <f t="shared" si="68"/>
        <v>0</v>
      </c>
      <c r="P155" s="8">
        <f t="shared" si="68"/>
        <v>0</v>
      </c>
      <c r="Q155" s="8">
        <f t="shared" si="68"/>
        <v>0</v>
      </c>
      <c r="R155" s="8">
        <f t="shared" si="68"/>
        <v>0</v>
      </c>
    </row>
    <row r="156" spans="4:20" ht="18" hidden="1" customHeight="1" x14ac:dyDescent="0.2">
      <c r="E156" s="10" t="s">
        <v>16</v>
      </c>
      <c r="I156" s="8">
        <f t="shared" si="68"/>
        <v>0</v>
      </c>
      <c r="J156" s="8">
        <f t="shared" si="68"/>
        <v>0</v>
      </c>
      <c r="K156" s="8">
        <f t="shared" si="68"/>
        <v>0</v>
      </c>
      <c r="L156" s="8">
        <f t="shared" si="68"/>
        <v>0</v>
      </c>
      <c r="M156" s="8">
        <f t="shared" si="68"/>
        <v>0</v>
      </c>
      <c r="N156" s="8">
        <f t="shared" si="68"/>
        <v>0</v>
      </c>
      <c r="O156" s="8">
        <f t="shared" si="68"/>
        <v>0</v>
      </c>
      <c r="P156" s="8">
        <f t="shared" si="68"/>
        <v>0</v>
      </c>
      <c r="Q156" s="8">
        <f t="shared" si="68"/>
        <v>0</v>
      </c>
      <c r="R156" s="8">
        <f t="shared" si="68"/>
        <v>0</v>
      </c>
    </row>
    <row r="157" spans="4:20" ht="18" hidden="1" customHeight="1" x14ac:dyDescent="0.2">
      <c r="E157" s="10" t="s">
        <v>17</v>
      </c>
      <c r="I157" s="8">
        <f t="shared" si="68"/>
        <v>0</v>
      </c>
      <c r="J157" s="8">
        <f t="shared" si="68"/>
        <v>0</v>
      </c>
      <c r="K157" s="8">
        <f t="shared" si="68"/>
        <v>0</v>
      </c>
      <c r="L157" s="8">
        <f t="shared" si="68"/>
        <v>0</v>
      </c>
      <c r="M157" s="8">
        <f t="shared" si="68"/>
        <v>0</v>
      </c>
      <c r="N157" s="8">
        <f t="shared" si="68"/>
        <v>0</v>
      </c>
      <c r="O157" s="8">
        <f t="shared" si="68"/>
        <v>0</v>
      </c>
      <c r="P157" s="8">
        <f t="shared" si="68"/>
        <v>0</v>
      </c>
      <c r="Q157" s="8">
        <f t="shared" si="68"/>
        <v>0</v>
      </c>
      <c r="R157" s="8">
        <f t="shared" si="68"/>
        <v>0</v>
      </c>
    </row>
    <row r="158" spans="4:20" ht="18" hidden="1" customHeight="1" x14ac:dyDescent="0.2">
      <c r="E158" s="10" t="s">
        <v>18</v>
      </c>
      <c r="I158" s="8">
        <f t="shared" si="68"/>
        <v>0</v>
      </c>
      <c r="J158" s="8">
        <f t="shared" si="68"/>
        <v>0</v>
      </c>
      <c r="K158" s="8">
        <f t="shared" si="68"/>
        <v>0</v>
      </c>
      <c r="L158" s="8">
        <f t="shared" si="68"/>
        <v>0</v>
      </c>
      <c r="M158" s="8">
        <f t="shared" si="68"/>
        <v>0</v>
      </c>
      <c r="N158" s="8">
        <f t="shared" si="68"/>
        <v>0</v>
      </c>
      <c r="O158" s="8">
        <f t="shared" si="68"/>
        <v>0</v>
      </c>
      <c r="P158" s="8">
        <f t="shared" si="68"/>
        <v>0</v>
      </c>
      <c r="Q158" s="8">
        <f t="shared" si="68"/>
        <v>0</v>
      </c>
      <c r="R158" s="8">
        <f t="shared" si="68"/>
        <v>0</v>
      </c>
    </row>
    <row r="159" spans="4:20" ht="18" hidden="1" customHeight="1" x14ac:dyDescent="0.2">
      <c r="E159" s="10" t="s">
        <v>30</v>
      </c>
      <c r="I159" s="8">
        <f t="shared" si="68"/>
        <v>0</v>
      </c>
      <c r="J159" s="8">
        <f t="shared" si="68"/>
        <v>0</v>
      </c>
      <c r="K159" s="8">
        <f t="shared" si="68"/>
        <v>0</v>
      </c>
      <c r="L159" s="8">
        <f t="shared" si="68"/>
        <v>0</v>
      </c>
      <c r="M159" s="8">
        <f t="shared" si="68"/>
        <v>0</v>
      </c>
      <c r="N159" s="8">
        <f t="shared" si="68"/>
        <v>0</v>
      </c>
      <c r="O159" s="8">
        <f t="shared" si="68"/>
        <v>0</v>
      </c>
      <c r="P159" s="8">
        <f t="shared" si="68"/>
        <v>0</v>
      </c>
      <c r="Q159" s="8">
        <f t="shared" si="68"/>
        <v>0</v>
      </c>
      <c r="R159" s="8">
        <f t="shared" si="68"/>
        <v>0</v>
      </c>
    </row>
    <row r="160" spans="4:20" ht="18" hidden="1" customHeight="1" x14ac:dyDescent="0.2">
      <c r="E160" s="10" t="s">
        <v>19</v>
      </c>
      <c r="I160" s="8">
        <f t="shared" si="68"/>
        <v>0</v>
      </c>
      <c r="J160" s="8">
        <f t="shared" si="68"/>
        <v>0</v>
      </c>
      <c r="K160" s="8">
        <f t="shared" si="68"/>
        <v>0</v>
      </c>
      <c r="L160" s="8">
        <f t="shared" si="68"/>
        <v>0</v>
      </c>
      <c r="M160" s="8">
        <f t="shared" si="68"/>
        <v>0</v>
      </c>
      <c r="N160" s="8">
        <f t="shared" si="68"/>
        <v>0</v>
      </c>
      <c r="O160" s="8">
        <f t="shared" si="68"/>
        <v>0</v>
      </c>
      <c r="P160" s="8">
        <f t="shared" si="68"/>
        <v>0</v>
      </c>
      <c r="Q160" s="8">
        <f t="shared" si="68"/>
        <v>0</v>
      </c>
      <c r="R160" s="8">
        <f t="shared" si="68"/>
        <v>0</v>
      </c>
    </row>
    <row r="161" spans="4:20" ht="18" hidden="1" customHeight="1" x14ac:dyDescent="0.2">
      <c r="E161" s="10" t="s">
        <v>20</v>
      </c>
      <c r="I161" s="8">
        <f t="shared" si="68"/>
        <v>0</v>
      </c>
      <c r="J161" s="8">
        <f t="shared" si="68"/>
        <v>0</v>
      </c>
      <c r="K161" s="8">
        <f t="shared" si="68"/>
        <v>0</v>
      </c>
      <c r="L161" s="8">
        <f t="shared" si="68"/>
        <v>0</v>
      </c>
      <c r="M161" s="8">
        <f t="shared" si="68"/>
        <v>0</v>
      </c>
      <c r="N161" s="8">
        <f t="shared" si="68"/>
        <v>0</v>
      </c>
      <c r="O161" s="8">
        <f t="shared" si="68"/>
        <v>0</v>
      </c>
      <c r="P161" s="8">
        <f t="shared" si="68"/>
        <v>0</v>
      </c>
      <c r="Q161" s="8">
        <f t="shared" si="68"/>
        <v>0</v>
      </c>
      <c r="R161" s="8">
        <f t="shared" si="68"/>
        <v>0</v>
      </c>
    </row>
    <row r="162" spans="4:20" ht="18" hidden="1" customHeight="1" x14ac:dyDescent="0.2">
      <c r="E162" s="10" t="s">
        <v>21</v>
      </c>
      <c r="I162" s="8">
        <f t="shared" si="68"/>
        <v>0</v>
      </c>
      <c r="J162" s="8">
        <f t="shared" si="68"/>
        <v>0</v>
      </c>
      <c r="K162" s="8">
        <f t="shared" si="68"/>
        <v>0</v>
      </c>
      <c r="L162" s="8">
        <f t="shared" si="68"/>
        <v>0</v>
      </c>
      <c r="M162" s="8">
        <f t="shared" si="68"/>
        <v>0</v>
      </c>
      <c r="N162" s="8">
        <f t="shared" si="68"/>
        <v>0</v>
      </c>
      <c r="O162" s="8">
        <f t="shared" si="68"/>
        <v>0</v>
      </c>
      <c r="P162" s="8">
        <f t="shared" si="68"/>
        <v>0</v>
      </c>
      <c r="Q162" s="8">
        <f t="shared" si="68"/>
        <v>0</v>
      </c>
      <c r="R162" s="8">
        <f t="shared" si="68"/>
        <v>0</v>
      </c>
    </row>
    <row r="163" spans="4:20" ht="18" hidden="1" customHeight="1" x14ac:dyDescent="0.2">
      <c r="E163" s="10" t="s">
        <v>22</v>
      </c>
      <c r="I163" s="8">
        <f t="shared" si="68"/>
        <v>0</v>
      </c>
      <c r="J163" s="8">
        <f t="shared" si="68"/>
        <v>0</v>
      </c>
      <c r="K163" s="8">
        <f t="shared" si="68"/>
        <v>0</v>
      </c>
      <c r="L163" s="8">
        <f t="shared" si="68"/>
        <v>0</v>
      </c>
      <c r="M163" s="8">
        <f t="shared" si="68"/>
        <v>0</v>
      </c>
      <c r="N163" s="8">
        <f t="shared" si="68"/>
        <v>0</v>
      </c>
      <c r="O163" s="8">
        <f t="shared" si="68"/>
        <v>0</v>
      </c>
      <c r="P163" s="8">
        <f t="shared" si="68"/>
        <v>0</v>
      </c>
      <c r="Q163" s="8">
        <f t="shared" si="68"/>
        <v>0</v>
      </c>
      <c r="R163" s="8">
        <f t="shared" si="68"/>
        <v>0</v>
      </c>
    </row>
    <row r="164" spans="4:20" ht="18" hidden="1" customHeight="1" x14ac:dyDescent="0.2">
      <c r="E164" s="10" t="s">
        <v>23</v>
      </c>
      <c r="I164" s="8">
        <f t="shared" si="68"/>
        <v>0</v>
      </c>
      <c r="J164" s="8">
        <f t="shared" si="68"/>
        <v>0</v>
      </c>
      <c r="K164" s="8">
        <f t="shared" si="68"/>
        <v>0</v>
      </c>
      <c r="L164" s="8">
        <f t="shared" si="68"/>
        <v>0</v>
      </c>
      <c r="M164" s="8">
        <f t="shared" si="68"/>
        <v>0</v>
      </c>
      <c r="N164" s="8">
        <f t="shared" si="68"/>
        <v>0</v>
      </c>
      <c r="O164" s="8">
        <f t="shared" si="68"/>
        <v>0</v>
      </c>
      <c r="P164" s="8">
        <f t="shared" si="68"/>
        <v>0</v>
      </c>
      <c r="Q164" s="8">
        <f t="shared" si="68"/>
        <v>0</v>
      </c>
      <c r="R164" s="8">
        <f t="shared" si="68"/>
        <v>0</v>
      </c>
    </row>
    <row r="165" spans="4:20" ht="18" hidden="1" customHeight="1" x14ac:dyDescent="0.2">
      <c r="E165" s="10" t="s">
        <v>24</v>
      </c>
      <c r="I165" s="8">
        <f t="shared" si="68"/>
        <v>0</v>
      </c>
      <c r="J165" s="8">
        <f t="shared" si="68"/>
        <v>0</v>
      </c>
      <c r="K165" s="8">
        <f t="shared" si="68"/>
        <v>0</v>
      </c>
      <c r="L165" s="8">
        <f t="shared" si="68"/>
        <v>0</v>
      </c>
      <c r="M165" s="8">
        <f t="shared" si="68"/>
        <v>0</v>
      </c>
      <c r="N165" s="8">
        <f t="shared" si="68"/>
        <v>0</v>
      </c>
      <c r="O165" s="8">
        <f t="shared" si="68"/>
        <v>0</v>
      </c>
      <c r="P165" s="8">
        <f t="shared" si="68"/>
        <v>0</v>
      </c>
      <c r="Q165" s="8">
        <f t="shared" si="68"/>
        <v>0</v>
      </c>
      <c r="R165" s="8">
        <f t="shared" si="68"/>
        <v>0</v>
      </c>
    </row>
    <row r="166" spans="4:20" s="35" customFormat="1" ht="18" hidden="1" customHeight="1" x14ac:dyDescent="0.2">
      <c r="D166" s="40"/>
      <c r="E166" s="35" t="s">
        <v>25</v>
      </c>
      <c r="I166" s="9">
        <f t="shared" si="68"/>
        <v>0</v>
      </c>
      <c r="J166" s="9">
        <f t="shared" si="68"/>
        <v>0</v>
      </c>
      <c r="K166" s="9">
        <f t="shared" si="68"/>
        <v>0</v>
      </c>
      <c r="L166" s="9">
        <f t="shared" si="68"/>
        <v>0</v>
      </c>
      <c r="M166" s="9">
        <f t="shared" si="68"/>
        <v>0</v>
      </c>
      <c r="N166" s="9">
        <f t="shared" si="68"/>
        <v>0</v>
      </c>
      <c r="O166" s="9">
        <f t="shared" si="68"/>
        <v>0</v>
      </c>
      <c r="P166" s="9">
        <f t="shared" si="68"/>
        <v>0</v>
      </c>
      <c r="Q166" s="9">
        <f t="shared" si="68"/>
        <v>0</v>
      </c>
      <c r="R166" s="9">
        <f t="shared" si="68"/>
        <v>0</v>
      </c>
      <c r="S166" s="10"/>
      <c r="T166" s="8"/>
    </row>
    <row r="167" spans="4:20" ht="18" hidden="1" customHeight="1" x14ac:dyDescent="0.2">
      <c r="E167" s="10" t="s">
        <v>26</v>
      </c>
      <c r="I167" s="8">
        <f t="shared" si="68"/>
        <v>0</v>
      </c>
      <c r="J167" s="8">
        <f t="shared" si="68"/>
        <v>0</v>
      </c>
      <c r="K167" s="8">
        <f t="shared" si="68"/>
        <v>0</v>
      </c>
      <c r="L167" s="8">
        <f t="shared" si="68"/>
        <v>0</v>
      </c>
      <c r="M167" s="8">
        <f t="shared" si="68"/>
        <v>0</v>
      </c>
      <c r="N167" s="8">
        <f t="shared" si="68"/>
        <v>0</v>
      </c>
      <c r="O167" s="8">
        <f t="shared" si="68"/>
        <v>0</v>
      </c>
      <c r="P167" s="8">
        <f t="shared" si="68"/>
        <v>0</v>
      </c>
      <c r="Q167" s="8">
        <f t="shared" si="68"/>
        <v>0</v>
      </c>
      <c r="R167" s="8">
        <f t="shared" si="68"/>
        <v>0</v>
      </c>
    </row>
    <row r="168" spans="4:20" ht="18" hidden="1" customHeight="1" x14ac:dyDescent="0.2">
      <c r="E168" s="10" t="s">
        <v>29</v>
      </c>
      <c r="I168" s="8">
        <f t="shared" si="68"/>
        <v>0</v>
      </c>
      <c r="J168" s="8">
        <f t="shared" si="68"/>
        <v>0</v>
      </c>
      <c r="K168" s="8">
        <f t="shared" si="68"/>
        <v>0</v>
      </c>
      <c r="L168" s="8">
        <f t="shared" si="68"/>
        <v>0</v>
      </c>
      <c r="M168" s="8">
        <f t="shared" si="68"/>
        <v>0</v>
      </c>
      <c r="N168" s="8">
        <f t="shared" si="68"/>
        <v>0</v>
      </c>
      <c r="O168" s="8">
        <f t="shared" si="68"/>
        <v>0</v>
      </c>
      <c r="P168" s="8">
        <f t="shared" si="68"/>
        <v>0</v>
      </c>
      <c r="Q168" s="8">
        <f t="shared" si="68"/>
        <v>0</v>
      </c>
      <c r="R168" s="8">
        <f t="shared" si="68"/>
        <v>0</v>
      </c>
    </row>
    <row r="169" spans="4:20" ht="18" hidden="1" customHeight="1" x14ac:dyDescent="0.2"/>
    <row r="170" spans="4:20" ht="18" hidden="1" customHeight="1" x14ac:dyDescent="0.2">
      <c r="E170" s="4" t="s">
        <v>111</v>
      </c>
      <c r="M170" s="24"/>
    </row>
    <row r="171" spans="4:20" ht="18" hidden="1" customHeight="1" x14ac:dyDescent="0.2">
      <c r="E171" s="10" t="s">
        <v>72</v>
      </c>
      <c r="I171" s="10">
        <f t="shared" ref="I171:L186" si="69">SUMIFS(I$16:I$49,$A$16:$A$49,$E171)</f>
        <v>6990.25</v>
      </c>
      <c r="J171" s="10">
        <f t="shared" si="69"/>
        <v>9419.25</v>
      </c>
      <c r="K171" s="10">
        <f t="shared" si="69"/>
        <v>6990.25</v>
      </c>
      <c r="L171" s="10">
        <f t="shared" si="69"/>
        <v>9611.25</v>
      </c>
      <c r="M171" s="24">
        <f>SUM(I171:L171)</f>
        <v>33011</v>
      </c>
      <c r="N171" s="24">
        <v>162912</v>
      </c>
      <c r="O171" s="24">
        <f>M171-N171</f>
        <v>-129901</v>
      </c>
    </row>
    <row r="172" spans="4:20" ht="18" hidden="1" customHeight="1" x14ac:dyDescent="0.2">
      <c r="E172" s="10" t="s">
        <v>76</v>
      </c>
      <c r="I172" s="10">
        <f t="shared" si="69"/>
        <v>0</v>
      </c>
      <c r="J172" s="10">
        <f t="shared" si="69"/>
        <v>0</v>
      </c>
      <c r="K172" s="10">
        <f t="shared" si="69"/>
        <v>0</v>
      </c>
      <c r="L172" s="10">
        <f t="shared" si="69"/>
        <v>0</v>
      </c>
      <c r="M172" s="24">
        <f t="shared" ref="M172:M203" si="70">SUM(I172:L172)</f>
        <v>0</v>
      </c>
      <c r="N172" s="24">
        <v>34790</v>
      </c>
      <c r="O172" s="24">
        <f t="shared" ref="O172:O220" si="71">M172-N172</f>
        <v>-34790</v>
      </c>
    </row>
    <row r="173" spans="4:20" ht="18" hidden="1" customHeight="1" x14ac:dyDescent="0.2">
      <c r="E173" s="10" t="s">
        <v>74</v>
      </c>
      <c r="I173" s="10">
        <f t="shared" si="69"/>
        <v>0</v>
      </c>
      <c r="J173" s="10">
        <f t="shared" si="69"/>
        <v>0</v>
      </c>
      <c r="K173" s="10">
        <f t="shared" si="69"/>
        <v>0</v>
      </c>
      <c r="L173" s="10">
        <f t="shared" si="69"/>
        <v>0</v>
      </c>
      <c r="M173" s="41">
        <f t="shared" si="70"/>
        <v>0</v>
      </c>
      <c r="N173" s="24">
        <v>25379</v>
      </c>
      <c r="O173" s="24">
        <f t="shared" si="71"/>
        <v>-25379</v>
      </c>
    </row>
    <row r="174" spans="4:20" ht="18" hidden="1" customHeight="1" x14ac:dyDescent="0.2">
      <c r="E174" s="10" t="s">
        <v>78</v>
      </c>
      <c r="I174" s="10">
        <f t="shared" si="69"/>
        <v>0</v>
      </c>
      <c r="J174" s="10">
        <f t="shared" si="69"/>
        <v>0</v>
      </c>
      <c r="K174" s="10">
        <f t="shared" si="69"/>
        <v>0</v>
      </c>
      <c r="L174" s="10">
        <f t="shared" si="69"/>
        <v>0</v>
      </c>
      <c r="M174" s="24">
        <f t="shared" si="70"/>
        <v>0</v>
      </c>
      <c r="N174" s="24">
        <v>28266</v>
      </c>
      <c r="O174" s="24">
        <f t="shared" si="71"/>
        <v>-28266</v>
      </c>
    </row>
    <row r="175" spans="4:20" ht="18" hidden="1" customHeight="1" x14ac:dyDescent="0.2">
      <c r="E175" s="10" t="s">
        <v>80</v>
      </c>
      <c r="I175" s="10">
        <f t="shared" si="69"/>
        <v>0</v>
      </c>
      <c r="J175" s="10">
        <f t="shared" si="69"/>
        <v>0</v>
      </c>
      <c r="K175" s="10">
        <f t="shared" si="69"/>
        <v>0</v>
      </c>
      <c r="L175" s="10">
        <f t="shared" si="69"/>
        <v>0</v>
      </c>
      <c r="M175" s="24">
        <f t="shared" si="70"/>
        <v>0</v>
      </c>
      <c r="N175" s="24">
        <v>28560</v>
      </c>
      <c r="O175" s="24">
        <f t="shared" si="71"/>
        <v>-28560</v>
      </c>
    </row>
    <row r="176" spans="4:20" ht="18" hidden="1" customHeight="1" x14ac:dyDescent="0.2">
      <c r="E176" s="10" t="s">
        <v>83</v>
      </c>
      <c r="I176" s="10">
        <f t="shared" si="69"/>
        <v>0</v>
      </c>
      <c r="J176" s="10">
        <f t="shared" si="69"/>
        <v>0</v>
      </c>
      <c r="K176" s="10">
        <f t="shared" si="69"/>
        <v>0</v>
      </c>
      <c r="L176" s="10">
        <f t="shared" si="69"/>
        <v>0</v>
      </c>
      <c r="M176" s="24">
        <f t="shared" si="70"/>
        <v>0</v>
      </c>
      <c r="N176" s="24">
        <v>27486</v>
      </c>
      <c r="O176" s="24">
        <f t="shared" si="71"/>
        <v>-27486</v>
      </c>
    </row>
    <row r="177" spans="5:22" ht="18" hidden="1" customHeight="1" x14ac:dyDescent="0.2">
      <c r="E177" s="10" t="s">
        <v>85</v>
      </c>
      <c r="I177" s="10">
        <f t="shared" si="69"/>
        <v>0</v>
      </c>
      <c r="J177" s="10">
        <f t="shared" si="69"/>
        <v>0</v>
      </c>
      <c r="K177" s="10">
        <f t="shared" si="69"/>
        <v>0</v>
      </c>
      <c r="L177" s="10">
        <f t="shared" si="69"/>
        <v>0</v>
      </c>
      <c r="M177" s="24">
        <f t="shared" si="70"/>
        <v>0</v>
      </c>
      <c r="N177" s="24">
        <v>25872</v>
      </c>
      <c r="O177" s="24">
        <f t="shared" si="71"/>
        <v>-25872</v>
      </c>
    </row>
    <row r="178" spans="5:22" ht="18" hidden="1" customHeight="1" x14ac:dyDescent="0.2">
      <c r="E178" s="10" t="s">
        <v>87</v>
      </c>
      <c r="I178" s="10">
        <f t="shared" si="69"/>
        <v>0</v>
      </c>
      <c r="J178" s="10">
        <f t="shared" si="69"/>
        <v>0</v>
      </c>
      <c r="K178" s="10">
        <f t="shared" si="69"/>
        <v>0</v>
      </c>
      <c r="L178" s="10">
        <f t="shared" si="69"/>
        <v>0</v>
      </c>
      <c r="M178" s="24">
        <f t="shared" si="70"/>
        <v>0</v>
      </c>
      <c r="N178" s="24">
        <v>34743</v>
      </c>
      <c r="O178" s="24">
        <f t="shared" si="71"/>
        <v>-34743</v>
      </c>
    </row>
    <row r="179" spans="5:22" ht="18" hidden="1" customHeight="1" x14ac:dyDescent="0.2">
      <c r="E179" s="10" t="s">
        <v>89</v>
      </c>
      <c r="I179" s="10">
        <f t="shared" si="69"/>
        <v>0</v>
      </c>
      <c r="J179" s="10">
        <f t="shared" si="69"/>
        <v>0</v>
      </c>
      <c r="K179" s="10">
        <f t="shared" si="69"/>
        <v>0</v>
      </c>
      <c r="L179" s="10">
        <f t="shared" si="69"/>
        <v>0</v>
      </c>
      <c r="M179" s="24">
        <f t="shared" si="70"/>
        <v>0</v>
      </c>
      <c r="N179" s="24">
        <v>31214</v>
      </c>
      <c r="O179" s="24">
        <f t="shared" si="71"/>
        <v>-31214</v>
      </c>
    </row>
    <row r="180" spans="5:22" ht="18" hidden="1" customHeight="1" x14ac:dyDescent="0.2">
      <c r="E180" s="10" t="s">
        <v>91</v>
      </c>
      <c r="I180" s="10">
        <f t="shared" si="69"/>
        <v>0</v>
      </c>
      <c r="J180" s="10">
        <f t="shared" si="69"/>
        <v>0</v>
      </c>
      <c r="K180" s="10">
        <f t="shared" si="69"/>
        <v>0</v>
      </c>
      <c r="L180" s="10">
        <f t="shared" si="69"/>
        <v>0</v>
      </c>
      <c r="M180" s="24">
        <f t="shared" si="70"/>
        <v>0</v>
      </c>
      <c r="N180" s="24">
        <v>25295</v>
      </c>
      <c r="O180" s="24">
        <f t="shared" si="71"/>
        <v>-25295</v>
      </c>
    </row>
    <row r="181" spans="5:22" ht="18" hidden="1" customHeight="1" x14ac:dyDescent="0.2">
      <c r="E181" s="10" t="s">
        <v>93</v>
      </c>
      <c r="I181" s="10">
        <f t="shared" si="69"/>
        <v>0</v>
      </c>
      <c r="J181" s="10">
        <f t="shared" si="69"/>
        <v>0</v>
      </c>
      <c r="K181" s="10">
        <f t="shared" si="69"/>
        <v>0</v>
      </c>
      <c r="L181" s="10">
        <f t="shared" si="69"/>
        <v>0</v>
      </c>
      <c r="M181" s="41">
        <f t="shared" si="70"/>
        <v>0</v>
      </c>
      <c r="N181" s="24">
        <v>28523</v>
      </c>
      <c r="O181" s="24">
        <f t="shared" si="71"/>
        <v>-28523</v>
      </c>
    </row>
    <row r="182" spans="5:22" ht="18" hidden="1" customHeight="1" x14ac:dyDescent="0.2">
      <c r="E182" s="10" t="s">
        <v>95</v>
      </c>
      <c r="I182" s="10">
        <f t="shared" si="69"/>
        <v>0</v>
      </c>
      <c r="J182" s="10">
        <f t="shared" si="69"/>
        <v>0</v>
      </c>
      <c r="K182" s="10">
        <f t="shared" si="69"/>
        <v>0</v>
      </c>
      <c r="L182" s="10">
        <f t="shared" si="69"/>
        <v>0</v>
      </c>
      <c r="M182" s="24">
        <f t="shared" si="70"/>
        <v>0</v>
      </c>
      <c r="N182" s="24">
        <v>31405</v>
      </c>
      <c r="O182" s="24">
        <f t="shared" si="71"/>
        <v>-31405</v>
      </c>
    </row>
    <row r="183" spans="5:22" ht="18" hidden="1" customHeight="1" x14ac:dyDescent="0.2">
      <c r="E183" s="10" t="s">
        <v>97</v>
      </c>
      <c r="I183" s="10">
        <f t="shared" si="69"/>
        <v>0</v>
      </c>
      <c r="J183" s="10">
        <f t="shared" si="69"/>
        <v>0</v>
      </c>
      <c r="K183" s="10">
        <f t="shared" si="69"/>
        <v>0</v>
      </c>
      <c r="L183" s="10">
        <f t="shared" si="69"/>
        <v>0</v>
      </c>
      <c r="M183" s="24">
        <f t="shared" si="70"/>
        <v>0</v>
      </c>
      <c r="N183" s="24">
        <v>26623</v>
      </c>
      <c r="O183" s="24">
        <f t="shared" si="71"/>
        <v>-26623</v>
      </c>
    </row>
    <row r="184" spans="5:22" ht="18" hidden="1" customHeight="1" x14ac:dyDescent="0.2">
      <c r="E184" s="10" t="s">
        <v>99</v>
      </c>
      <c r="I184" s="10">
        <f t="shared" si="69"/>
        <v>0</v>
      </c>
      <c r="J184" s="10">
        <f t="shared" si="69"/>
        <v>0</v>
      </c>
      <c r="K184" s="10">
        <f t="shared" si="69"/>
        <v>0</v>
      </c>
      <c r="L184" s="10">
        <f t="shared" si="69"/>
        <v>0</v>
      </c>
      <c r="M184" s="24">
        <f t="shared" si="70"/>
        <v>0</v>
      </c>
      <c r="N184" s="24">
        <v>29841</v>
      </c>
      <c r="O184" s="24">
        <f t="shared" si="71"/>
        <v>-29841</v>
      </c>
      <c r="P184" s="41"/>
    </row>
    <row r="185" spans="5:22" ht="18" hidden="1" customHeight="1" x14ac:dyDescent="0.2">
      <c r="E185" s="10" t="s">
        <v>101</v>
      </c>
      <c r="I185" s="10">
        <f t="shared" si="69"/>
        <v>0</v>
      </c>
      <c r="J185" s="10">
        <f t="shared" si="69"/>
        <v>0</v>
      </c>
      <c r="K185" s="10">
        <f t="shared" si="69"/>
        <v>0</v>
      </c>
      <c r="L185" s="10">
        <f t="shared" si="69"/>
        <v>0</v>
      </c>
      <c r="M185" s="24">
        <f t="shared" si="70"/>
        <v>0</v>
      </c>
      <c r="N185" s="24">
        <v>33205</v>
      </c>
      <c r="O185" s="24">
        <f t="shared" si="71"/>
        <v>-33205</v>
      </c>
    </row>
    <row r="186" spans="5:22" ht="18" hidden="1" customHeight="1" x14ac:dyDescent="0.2">
      <c r="E186" s="10" t="s">
        <v>103</v>
      </c>
      <c r="I186" s="10">
        <f t="shared" si="69"/>
        <v>0</v>
      </c>
      <c r="J186" s="10">
        <f t="shared" si="69"/>
        <v>0</v>
      </c>
      <c r="K186" s="10">
        <f t="shared" si="69"/>
        <v>0</v>
      </c>
      <c r="L186" s="10">
        <f t="shared" si="69"/>
        <v>0</v>
      </c>
      <c r="M186" s="24">
        <f t="shared" si="70"/>
        <v>0</v>
      </c>
      <c r="N186" s="24">
        <v>32756</v>
      </c>
      <c r="O186" s="24">
        <f t="shared" si="71"/>
        <v>-32756</v>
      </c>
    </row>
    <row r="187" spans="5:22" ht="18" hidden="1" customHeight="1" x14ac:dyDescent="0.2">
      <c r="M187" s="24"/>
    </row>
    <row r="188" spans="5:22" ht="18" hidden="1" customHeight="1" x14ac:dyDescent="0.2">
      <c r="E188" s="10" t="s">
        <v>73</v>
      </c>
      <c r="I188" s="10">
        <f t="shared" ref="I188:L203" si="72">SUMIFS(I$16:I$49,$A$16:$A$49,$E188)</f>
        <v>4512.1318780000001</v>
      </c>
      <c r="J188" s="10">
        <f t="shared" si="72"/>
        <v>5712.7810520000003</v>
      </c>
      <c r="K188" s="10">
        <f t="shared" si="72"/>
        <v>5572.9850640000004</v>
      </c>
      <c r="L188" s="10">
        <f t="shared" si="72"/>
        <v>5985.1020140000001</v>
      </c>
      <c r="M188" s="41">
        <f t="shared" si="70"/>
        <v>21783.000008000003</v>
      </c>
      <c r="N188" s="24">
        <v>319056</v>
      </c>
      <c r="O188" s="24">
        <f t="shared" si="71"/>
        <v>-297272.999992</v>
      </c>
      <c r="S188" s="24">
        <v>319056</v>
      </c>
      <c r="T188" s="8">
        <f>1325+23+703</f>
        <v>2051</v>
      </c>
      <c r="U188" s="24">
        <f>M188-S188</f>
        <v>-297272.999992</v>
      </c>
      <c r="V188" s="24"/>
    </row>
    <row r="189" spans="5:22" ht="18" hidden="1" customHeight="1" x14ac:dyDescent="0.2">
      <c r="E189" s="10" t="s">
        <v>77</v>
      </c>
      <c r="I189" s="10">
        <f t="shared" si="72"/>
        <v>0</v>
      </c>
      <c r="J189" s="10">
        <f t="shared" si="72"/>
        <v>0</v>
      </c>
      <c r="K189" s="10">
        <f t="shared" si="72"/>
        <v>0</v>
      </c>
      <c r="L189" s="10">
        <f t="shared" si="72"/>
        <v>0</v>
      </c>
      <c r="M189" s="41">
        <f t="shared" si="70"/>
        <v>0</v>
      </c>
      <c r="N189" s="24">
        <v>19161</v>
      </c>
      <c r="O189" s="24">
        <f t="shared" si="71"/>
        <v>-19161</v>
      </c>
    </row>
    <row r="190" spans="5:22" ht="18" hidden="1" customHeight="1" x14ac:dyDescent="0.2">
      <c r="E190" s="10" t="s">
        <v>75</v>
      </c>
      <c r="I190" s="10">
        <f t="shared" si="72"/>
        <v>0</v>
      </c>
      <c r="J190" s="10">
        <f t="shared" si="72"/>
        <v>0</v>
      </c>
      <c r="K190" s="10">
        <f t="shared" si="72"/>
        <v>0</v>
      </c>
      <c r="L190" s="10">
        <f t="shared" si="72"/>
        <v>0</v>
      </c>
      <c r="M190" s="41">
        <f t="shared" si="70"/>
        <v>0</v>
      </c>
      <c r="N190" s="24">
        <v>20716</v>
      </c>
      <c r="O190" s="24">
        <f t="shared" si="71"/>
        <v>-20716</v>
      </c>
    </row>
    <row r="191" spans="5:22" ht="18" hidden="1" customHeight="1" x14ac:dyDescent="0.2">
      <c r="E191" s="10" t="s">
        <v>79</v>
      </c>
      <c r="I191" s="10">
        <f t="shared" si="72"/>
        <v>0</v>
      </c>
      <c r="J191" s="10">
        <f t="shared" si="72"/>
        <v>0</v>
      </c>
      <c r="K191" s="10">
        <f t="shared" si="72"/>
        <v>0</v>
      </c>
      <c r="L191" s="10">
        <f t="shared" si="72"/>
        <v>0</v>
      </c>
      <c r="M191" s="41">
        <f t="shared" si="70"/>
        <v>0</v>
      </c>
      <c r="N191" s="24">
        <v>18981</v>
      </c>
      <c r="O191" s="24">
        <f t="shared" si="71"/>
        <v>-18981</v>
      </c>
    </row>
    <row r="192" spans="5:22" ht="18" hidden="1" customHeight="1" x14ac:dyDescent="0.2">
      <c r="E192" s="10" t="s">
        <v>81</v>
      </c>
      <c r="I192" s="10">
        <f t="shared" si="72"/>
        <v>0</v>
      </c>
      <c r="J192" s="10">
        <f t="shared" si="72"/>
        <v>0</v>
      </c>
      <c r="K192" s="10">
        <f t="shared" si="72"/>
        <v>0</v>
      </c>
      <c r="L192" s="10">
        <f t="shared" si="72"/>
        <v>0</v>
      </c>
      <c r="M192" s="41">
        <f t="shared" si="70"/>
        <v>0</v>
      </c>
      <c r="N192" s="24">
        <v>18580</v>
      </c>
      <c r="O192" s="24">
        <f t="shared" si="71"/>
        <v>-18580</v>
      </c>
    </row>
    <row r="193" spans="5:17" ht="18" hidden="1" customHeight="1" x14ac:dyDescent="0.2">
      <c r="E193" s="10" t="s">
        <v>84</v>
      </c>
      <c r="I193" s="10">
        <f t="shared" si="72"/>
        <v>0</v>
      </c>
      <c r="J193" s="10">
        <f t="shared" si="72"/>
        <v>0</v>
      </c>
      <c r="K193" s="10">
        <f t="shared" si="72"/>
        <v>0</v>
      </c>
      <c r="L193" s="10">
        <f t="shared" si="72"/>
        <v>0</v>
      </c>
      <c r="M193" s="41">
        <f t="shared" si="70"/>
        <v>0</v>
      </c>
      <c r="N193" s="24">
        <v>20129</v>
      </c>
      <c r="O193" s="24">
        <f t="shared" si="71"/>
        <v>-20129</v>
      </c>
    </row>
    <row r="194" spans="5:17" ht="18" hidden="1" customHeight="1" x14ac:dyDescent="0.2">
      <c r="E194" s="10" t="s">
        <v>86</v>
      </c>
      <c r="I194" s="10">
        <f t="shared" si="72"/>
        <v>0</v>
      </c>
      <c r="J194" s="10">
        <f t="shared" si="72"/>
        <v>0</v>
      </c>
      <c r="K194" s="10">
        <f t="shared" si="72"/>
        <v>0</v>
      </c>
      <c r="L194" s="10">
        <f t="shared" si="72"/>
        <v>0</v>
      </c>
      <c r="M194" s="41">
        <f t="shared" si="70"/>
        <v>0</v>
      </c>
      <c r="N194" s="24">
        <v>21769</v>
      </c>
      <c r="O194" s="24">
        <f t="shared" si="71"/>
        <v>-21769</v>
      </c>
    </row>
    <row r="195" spans="5:17" ht="18" hidden="1" customHeight="1" x14ac:dyDescent="0.2">
      <c r="E195" s="10" t="s">
        <v>88</v>
      </c>
      <c r="I195" s="10">
        <f t="shared" si="72"/>
        <v>0</v>
      </c>
      <c r="J195" s="10">
        <f t="shared" si="72"/>
        <v>0</v>
      </c>
      <c r="K195" s="10">
        <f t="shared" si="72"/>
        <v>0</v>
      </c>
      <c r="L195" s="10">
        <f t="shared" si="72"/>
        <v>0</v>
      </c>
      <c r="M195" s="41">
        <f t="shared" si="70"/>
        <v>0</v>
      </c>
      <c r="N195" s="24">
        <v>20152</v>
      </c>
      <c r="O195" s="24">
        <f t="shared" si="71"/>
        <v>-20152</v>
      </c>
    </row>
    <row r="196" spans="5:17" ht="18" hidden="1" customHeight="1" x14ac:dyDescent="0.2">
      <c r="E196" s="10" t="s">
        <v>90</v>
      </c>
      <c r="I196" s="10">
        <f t="shared" si="72"/>
        <v>0</v>
      </c>
      <c r="J196" s="10">
        <f t="shared" si="72"/>
        <v>0</v>
      </c>
      <c r="K196" s="10">
        <f t="shared" si="72"/>
        <v>0</v>
      </c>
      <c r="L196" s="10">
        <f t="shared" si="72"/>
        <v>0</v>
      </c>
      <c r="M196" s="41">
        <f t="shared" si="70"/>
        <v>0</v>
      </c>
      <c r="N196" s="24">
        <v>18060</v>
      </c>
      <c r="O196" s="24">
        <f t="shared" si="71"/>
        <v>-18060</v>
      </c>
    </row>
    <row r="197" spans="5:17" ht="18" hidden="1" customHeight="1" x14ac:dyDescent="0.2">
      <c r="E197" s="10" t="s">
        <v>92</v>
      </c>
      <c r="I197" s="10">
        <f t="shared" si="72"/>
        <v>0</v>
      </c>
      <c r="J197" s="10">
        <f t="shared" si="72"/>
        <v>0</v>
      </c>
      <c r="K197" s="10">
        <f t="shared" si="72"/>
        <v>0</v>
      </c>
      <c r="L197" s="10">
        <f t="shared" si="72"/>
        <v>0</v>
      </c>
      <c r="M197" s="41">
        <f t="shared" si="70"/>
        <v>0</v>
      </c>
      <c r="N197" s="24">
        <v>23706</v>
      </c>
      <c r="O197" s="24">
        <f t="shared" si="71"/>
        <v>-23706</v>
      </c>
    </row>
    <row r="198" spans="5:17" ht="18" hidden="1" customHeight="1" x14ac:dyDescent="0.2">
      <c r="E198" s="10" t="s">
        <v>94</v>
      </c>
      <c r="I198" s="10">
        <f t="shared" si="72"/>
        <v>0</v>
      </c>
      <c r="J198" s="10">
        <f t="shared" si="72"/>
        <v>0</v>
      </c>
      <c r="K198" s="10">
        <f t="shared" si="72"/>
        <v>0</v>
      </c>
      <c r="L198" s="10">
        <f t="shared" si="72"/>
        <v>0</v>
      </c>
      <c r="M198" s="41">
        <f t="shared" si="70"/>
        <v>0</v>
      </c>
      <c r="N198" s="24">
        <v>16809</v>
      </c>
      <c r="O198" s="24">
        <f t="shared" si="71"/>
        <v>-16809</v>
      </c>
    </row>
    <row r="199" spans="5:17" ht="18" hidden="1" customHeight="1" x14ac:dyDescent="0.2">
      <c r="E199" s="10" t="s">
        <v>96</v>
      </c>
      <c r="I199" s="10">
        <f t="shared" si="72"/>
        <v>0</v>
      </c>
      <c r="J199" s="10">
        <f t="shared" si="72"/>
        <v>0</v>
      </c>
      <c r="K199" s="10">
        <f t="shared" si="72"/>
        <v>0</v>
      </c>
      <c r="L199" s="10">
        <f t="shared" si="72"/>
        <v>0</v>
      </c>
      <c r="M199" s="41">
        <f t="shared" si="70"/>
        <v>0</v>
      </c>
      <c r="N199" s="24">
        <v>17482</v>
      </c>
      <c r="O199" s="24">
        <f t="shared" si="71"/>
        <v>-17482</v>
      </c>
    </row>
    <row r="200" spans="5:17" ht="18" hidden="1" customHeight="1" x14ac:dyDescent="0.2">
      <c r="E200" s="10" t="s">
        <v>98</v>
      </c>
      <c r="I200" s="10">
        <f t="shared" si="72"/>
        <v>0</v>
      </c>
      <c r="J200" s="10">
        <f t="shared" si="72"/>
        <v>0</v>
      </c>
      <c r="K200" s="10">
        <f t="shared" si="72"/>
        <v>0</v>
      </c>
      <c r="L200" s="10">
        <f t="shared" si="72"/>
        <v>0</v>
      </c>
      <c r="M200" s="41">
        <f t="shared" si="70"/>
        <v>0</v>
      </c>
      <c r="N200" s="24">
        <v>19413</v>
      </c>
      <c r="O200" s="24">
        <f t="shared" si="71"/>
        <v>-19413</v>
      </c>
    </row>
    <row r="201" spans="5:17" ht="18" hidden="1" customHeight="1" x14ac:dyDescent="0.2">
      <c r="E201" s="10" t="s">
        <v>100</v>
      </c>
      <c r="I201" s="10">
        <f t="shared" si="72"/>
        <v>0</v>
      </c>
      <c r="J201" s="10">
        <f t="shared" si="72"/>
        <v>0</v>
      </c>
      <c r="K201" s="10">
        <f t="shared" si="72"/>
        <v>0</v>
      </c>
      <c r="L201" s="10">
        <f t="shared" si="72"/>
        <v>0</v>
      </c>
      <c r="M201" s="41">
        <f t="shared" si="70"/>
        <v>0</v>
      </c>
      <c r="N201" s="24">
        <v>18983</v>
      </c>
      <c r="O201" s="24">
        <f t="shared" si="71"/>
        <v>-18983</v>
      </c>
      <c r="P201" s="24"/>
      <c r="Q201" s="24"/>
    </row>
    <row r="202" spans="5:17" ht="18" hidden="1" customHeight="1" x14ac:dyDescent="0.2">
      <c r="E202" s="10" t="s">
        <v>102</v>
      </c>
      <c r="I202" s="10">
        <f t="shared" si="72"/>
        <v>0</v>
      </c>
      <c r="J202" s="10">
        <f t="shared" si="72"/>
        <v>0</v>
      </c>
      <c r="K202" s="10">
        <f t="shared" si="72"/>
        <v>0</v>
      </c>
      <c r="L202" s="10">
        <f t="shared" si="72"/>
        <v>0</v>
      </c>
      <c r="M202" s="41">
        <f t="shared" si="70"/>
        <v>0</v>
      </c>
      <c r="N202" s="24">
        <v>21568</v>
      </c>
      <c r="O202" s="24">
        <f t="shared" si="71"/>
        <v>-21568</v>
      </c>
    </row>
    <row r="203" spans="5:17" ht="18" hidden="1" customHeight="1" x14ac:dyDescent="0.2">
      <c r="E203" s="10" t="s">
        <v>104</v>
      </c>
      <c r="I203" s="10">
        <f t="shared" si="72"/>
        <v>0</v>
      </c>
      <c r="J203" s="10">
        <f t="shared" si="72"/>
        <v>0</v>
      </c>
      <c r="K203" s="10">
        <f t="shared" si="72"/>
        <v>0</v>
      </c>
      <c r="L203" s="10">
        <f t="shared" si="72"/>
        <v>0</v>
      </c>
      <c r="M203" s="24">
        <f t="shared" si="70"/>
        <v>0</v>
      </c>
      <c r="N203" s="24">
        <v>32647</v>
      </c>
      <c r="O203" s="24">
        <f t="shared" si="71"/>
        <v>-32647</v>
      </c>
    </row>
    <row r="204" spans="5:17" ht="18" hidden="1" customHeight="1" x14ac:dyDescent="0.2">
      <c r="M204" s="24"/>
    </row>
    <row r="205" spans="5:17" ht="18" hidden="1" customHeight="1" x14ac:dyDescent="0.2">
      <c r="E205" s="10" t="s">
        <v>106</v>
      </c>
      <c r="I205" s="10">
        <f t="shared" ref="I205:L220" si="73">SUMIFS(I$16:I$49,$A$16:$A$49,$E205)</f>
        <v>0</v>
      </c>
      <c r="J205" s="10">
        <f t="shared" si="73"/>
        <v>0</v>
      </c>
      <c r="K205" s="10">
        <f t="shared" si="73"/>
        <v>0</v>
      </c>
      <c r="L205" s="10">
        <f t="shared" si="73"/>
        <v>0</v>
      </c>
      <c r="M205" s="24">
        <f t="shared" ref="M205:M220" si="74">SUM(I205:L205)</f>
        <v>0</v>
      </c>
      <c r="N205" s="24">
        <v>42580</v>
      </c>
      <c r="O205" s="24">
        <f t="shared" si="71"/>
        <v>-42580</v>
      </c>
    </row>
    <row r="206" spans="5:17" ht="18" hidden="1" customHeight="1" x14ac:dyDescent="0.2">
      <c r="E206" s="10" t="s">
        <v>112</v>
      </c>
      <c r="I206" s="10">
        <f t="shared" si="73"/>
        <v>0</v>
      </c>
      <c r="J206" s="10">
        <f t="shared" si="73"/>
        <v>0</v>
      </c>
      <c r="K206" s="10">
        <f t="shared" si="73"/>
        <v>0</v>
      </c>
      <c r="L206" s="10">
        <f t="shared" si="73"/>
        <v>0</v>
      </c>
      <c r="M206" s="24">
        <f t="shared" si="74"/>
        <v>0</v>
      </c>
      <c r="O206" s="24">
        <f t="shared" si="71"/>
        <v>0</v>
      </c>
    </row>
    <row r="207" spans="5:17" ht="18" hidden="1" customHeight="1" x14ac:dyDescent="0.2">
      <c r="E207" s="10" t="s">
        <v>113</v>
      </c>
      <c r="I207" s="10">
        <f t="shared" si="73"/>
        <v>0</v>
      </c>
      <c r="J207" s="10">
        <f t="shared" si="73"/>
        <v>0</v>
      </c>
      <c r="K207" s="10">
        <f t="shared" si="73"/>
        <v>0</v>
      </c>
      <c r="L207" s="10">
        <f t="shared" si="73"/>
        <v>0</v>
      </c>
      <c r="M207" s="24">
        <f t="shared" si="74"/>
        <v>0</v>
      </c>
      <c r="O207" s="24">
        <f t="shared" si="71"/>
        <v>0</v>
      </c>
    </row>
    <row r="208" spans="5:17" ht="18" hidden="1" customHeight="1" x14ac:dyDescent="0.2">
      <c r="E208" s="10" t="s">
        <v>114</v>
      </c>
      <c r="I208" s="10">
        <f t="shared" si="73"/>
        <v>0</v>
      </c>
      <c r="J208" s="10">
        <f t="shared" si="73"/>
        <v>0</v>
      </c>
      <c r="K208" s="10">
        <f t="shared" si="73"/>
        <v>0</v>
      </c>
      <c r="L208" s="10">
        <f t="shared" si="73"/>
        <v>0</v>
      </c>
      <c r="M208" s="24">
        <f t="shared" si="74"/>
        <v>0</v>
      </c>
      <c r="N208" s="24"/>
      <c r="O208" s="24">
        <f t="shared" si="71"/>
        <v>0</v>
      </c>
    </row>
    <row r="209" spans="5:15" ht="18" hidden="1" customHeight="1" x14ac:dyDescent="0.2">
      <c r="E209" s="10" t="s">
        <v>82</v>
      </c>
      <c r="I209" s="10">
        <f t="shared" si="73"/>
        <v>0</v>
      </c>
      <c r="J209" s="10">
        <f t="shared" si="73"/>
        <v>0</v>
      </c>
      <c r="K209" s="10">
        <f t="shared" si="73"/>
        <v>0</v>
      </c>
      <c r="L209" s="10">
        <f t="shared" si="73"/>
        <v>0</v>
      </c>
      <c r="M209" s="24">
        <f t="shared" si="74"/>
        <v>0</v>
      </c>
      <c r="N209" s="24">
        <v>23604</v>
      </c>
      <c r="O209" s="24">
        <f t="shared" si="71"/>
        <v>-23604</v>
      </c>
    </row>
    <row r="210" spans="5:15" ht="18" hidden="1" customHeight="1" x14ac:dyDescent="0.2">
      <c r="E210" s="10" t="s">
        <v>115</v>
      </c>
      <c r="I210" s="10">
        <f t="shared" si="73"/>
        <v>0</v>
      </c>
      <c r="J210" s="10">
        <f t="shared" si="73"/>
        <v>0</v>
      </c>
      <c r="K210" s="10">
        <f t="shared" si="73"/>
        <v>0</v>
      </c>
      <c r="L210" s="10">
        <f t="shared" si="73"/>
        <v>0</v>
      </c>
      <c r="M210" s="24">
        <f t="shared" si="74"/>
        <v>0</v>
      </c>
      <c r="O210" s="24">
        <f t="shared" si="71"/>
        <v>0</v>
      </c>
    </row>
    <row r="211" spans="5:15" ht="18" hidden="1" customHeight="1" x14ac:dyDescent="0.2">
      <c r="E211" s="10" t="s">
        <v>116</v>
      </c>
      <c r="I211" s="10">
        <f t="shared" si="73"/>
        <v>0</v>
      </c>
      <c r="J211" s="10">
        <f t="shared" si="73"/>
        <v>0</v>
      </c>
      <c r="K211" s="10">
        <f t="shared" si="73"/>
        <v>0</v>
      </c>
      <c r="L211" s="10">
        <f t="shared" si="73"/>
        <v>0</v>
      </c>
      <c r="M211" s="24">
        <f t="shared" si="74"/>
        <v>0</v>
      </c>
      <c r="O211" s="24">
        <f t="shared" si="71"/>
        <v>0</v>
      </c>
    </row>
    <row r="212" spans="5:15" ht="18" hidden="1" customHeight="1" x14ac:dyDescent="0.2">
      <c r="E212" s="10" t="s">
        <v>117</v>
      </c>
      <c r="I212" s="10">
        <f t="shared" si="73"/>
        <v>0</v>
      </c>
      <c r="J212" s="10">
        <f t="shared" si="73"/>
        <v>0</v>
      </c>
      <c r="K212" s="10">
        <f t="shared" si="73"/>
        <v>0</v>
      </c>
      <c r="L212" s="10">
        <f t="shared" si="73"/>
        <v>0</v>
      </c>
      <c r="M212" s="24">
        <f t="shared" si="74"/>
        <v>0</v>
      </c>
      <c r="O212" s="24">
        <f t="shared" si="71"/>
        <v>0</v>
      </c>
    </row>
    <row r="213" spans="5:15" ht="18" hidden="1" customHeight="1" x14ac:dyDescent="0.2">
      <c r="E213" s="10" t="s">
        <v>118</v>
      </c>
      <c r="I213" s="10">
        <f t="shared" si="73"/>
        <v>0</v>
      </c>
      <c r="J213" s="10">
        <f t="shared" si="73"/>
        <v>0</v>
      </c>
      <c r="K213" s="10">
        <f t="shared" si="73"/>
        <v>0</v>
      </c>
      <c r="L213" s="10">
        <f t="shared" si="73"/>
        <v>0</v>
      </c>
      <c r="M213" s="24">
        <f t="shared" si="74"/>
        <v>0</v>
      </c>
      <c r="O213" s="24">
        <f t="shared" si="71"/>
        <v>0</v>
      </c>
    </row>
    <row r="214" spans="5:15" ht="18" hidden="1" customHeight="1" x14ac:dyDescent="0.2">
      <c r="E214" s="10" t="s">
        <v>119</v>
      </c>
      <c r="I214" s="10">
        <f t="shared" si="73"/>
        <v>0</v>
      </c>
      <c r="J214" s="10">
        <f t="shared" si="73"/>
        <v>0</v>
      </c>
      <c r="K214" s="10">
        <f t="shared" si="73"/>
        <v>0</v>
      </c>
      <c r="L214" s="10">
        <f t="shared" si="73"/>
        <v>0</v>
      </c>
      <c r="M214" s="24">
        <f t="shared" si="74"/>
        <v>0</v>
      </c>
      <c r="O214" s="24">
        <f t="shared" si="71"/>
        <v>0</v>
      </c>
    </row>
    <row r="215" spans="5:15" ht="18" hidden="1" customHeight="1" x14ac:dyDescent="0.2">
      <c r="E215" s="10" t="s">
        <v>120</v>
      </c>
      <c r="I215" s="10">
        <f t="shared" si="73"/>
        <v>0</v>
      </c>
      <c r="J215" s="10">
        <f t="shared" si="73"/>
        <v>0</v>
      </c>
      <c r="K215" s="10">
        <f t="shared" si="73"/>
        <v>0</v>
      </c>
      <c r="L215" s="10">
        <f t="shared" si="73"/>
        <v>0</v>
      </c>
      <c r="M215" s="24">
        <f t="shared" si="74"/>
        <v>0</v>
      </c>
      <c r="O215" s="24">
        <f t="shared" si="71"/>
        <v>0</v>
      </c>
    </row>
    <row r="216" spans="5:15" ht="18" hidden="1" customHeight="1" x14ac:dyDescent="0.2">
      <c r="E216" s="10" t="s">
        <v>121</v>
      </c>
      <c r="I216" s="10">
        <f t="shared" si="73"/>
        <v>0</v>
      </c>
      <c r="J216" s="10">
        <f t="shared" si="73"/>
        <v>0</v>
      </c>
      <c r="K216" s="10">
        <f t="shared" si="73"/>
        <v>0</v>
      </c>
      <c r="L216" s="10">
        <f t="shared" si="73"/>
        <v>0</v>
      </c>
      <c r="M216" s="24">
        <f t="shared" si="74"/>
        <v>0</v>
      </c>
      <c r="O216" s="24">
        <f t="shared" si="71"/>
        <v>0</v>
      </c>
    </row>
    <row r="217" spans="5:15" ht="18" hidden="1" customHeight="1" x14ac:dyDescent="0.2">
      <c r="E217" s="10" t="s">
        <v>122</v>
      </c>
      <c r="I217" s="10">
        <f t="shared" si="73"/>
        <v>0</v>
      </c>
      <c r="J217" s="10">
        <f t="shared" si="73"/>
        <v>0</v>
      </c>
      <c r="K217" s="10">
        <f t="shared" si="73"/>
        <v>0</v>
      </c>
      <c r="L217" s="10">
        <f t="shared" si="73"/>
        <v>0</v>
      </c>
      <c r="M217" s="24">
        <f t="shared" si="74"/>
        <v>0</v>
      </c>
      <c r="O217" s="24">
        <f t="shared" si="71"/>
        <v>0</v>
      </c>
    </row>
    <row r="218" spans="5:15" ht="18" hidden="1" customHeight="1" x14ac:dyDescent="0.2">
      <c r="E218" s="10" t="s">
        <v>123</v>
      </c>
      <c r="I218" s="10">
        <f t="shared" si="73"/>
        <v>0</v>
      </c>
      <c r="J218" s="10">
        <f t="shared" si="73"/>
        <v>0</v>
      </c>
      <c r="K218" s="10">
        <f t="shared" si="73"/>
        <v>0</v>
      </c>
      <c r="L218" s="10">
        <f t="shared" si="73"/>
        <v>0</v>
      </c>
      <c r="M218" s="24">
        <f t="shared" si="74"/>
        <v>0</v>
      </c>
      <c r="O218" s="24">
        <f t="shared" si="71"/>
        <v>0</v>
      </c>
    </row>
    <row r="219" spans="5:15" ht="18" hidden="1" customHeight="1" x14ac:dyDescent="0.2">
      <c r="E219" s="10" t="s">
        <v>124</v>
      </c>
      <c r="I219" s="10">
        <f t="shared" si="73"/>
        <v>0</v>
      </c>
      <c r="J219" s="10">
        <f t="shared" si="73"/>
        <v>0</v>
      </c>
      <c r="K219" s="10">
        <f t="shared" si="73"/>
        <v>0</v>
      </c>
      <c r="L219" s="10">
        <f t="shared" si="73"/>
        <v>0</v>
      </c>
      <c r="M219" s="24">
        <f t="shared" si="74"/>
        <v>0</v>
      </c>
      <c r="O219" s="24">
        <f t="shared" si="71"/>
        <v>0</v>
      </c>
    </row>
    <row r="220" spans="5:15" ht="18" hidden="1" customHeight="1" x14ac:dyDescent="0.2">
      <c r="E220" s="10" t="s">
        <v>125</v>
      </c>
      <c r="I220" s="10">
        <f t="shared" si="73"/>
        <v>0</v>
      </c>
      <c r="J220" s="10">
        <f t="shared" si="73"/>
        <v>0</v>
      </c>
      <c r="K220" s="10">
        <f t="shared" si="73"/>
        <v>0</v>
      </c>
      <c r="L220" s="10">
        <f t="shared" si="73"/>
        <v>0</v>
      </c>
      <c r="M220" s="24">
        <f t="shared" si="74"/>
        <v>0</v>
      </c>
      <c r="O220" s="24">
        <f t="shared" si="71"/>
        <v>0</v>
      </c>
    </row>
  </sheetData>
  <mergeCells count="90">
    <mergeCell ref="B83:C83"/>
    <mergeCell ref="B84:C84"/>
    <mergeCell ref="B85:C85"/>
    <mergeCell ref="B86:C86"/>
    <mergeCell ref="B82:C82"/>
    <mergeCell ref="B79:C79"/>
    <mergeCell ref="B80:C80"/>
    <mergeCell ref="B71:C71"/>
    <mergeCell ref="B72:C72"/>
    <mergeCell ref="B73:C73"/>
    <mergeCell ref="B74:C74"/>
    <mergeCell ref="B75:C75"/>
    <mergeCell ref="B81:C81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6:C76"/>
    <mergeCell ref="B77:C77"/>
    <mergeCell ref="B78:C78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C7:R7"/>
    <mergeCell ref="B8:C10"/>
    <mergeCell ref="D8:D10"/>
    <mergeCell ref="E8:G8"/>
    <mergeCell ref="H8:H10"/>
    <mergeCell ref="I8:L9"/>
    <mergeCell ref="N8:Q9"/>
    <mergeCell ref="G9:G10"/>
    <mergeCell ref="C6:R6"/>
    <mergeCell ref="B1:R1"/>
    <mergeCell ref="B2:R2"/>
    <mergeCell ref="C3:R3"/>
    <mergeCell ref="C4:R4"/>
    <mergeCell ref="C5:R5"/>
  </mergeCells>
  <pageMargins left="0.39370078740157483" right="0" top="0.51181102362204722" bottom="0.35433070866141736" header="0.51181102362204722" footer="0.51181102362204722"/>
  <pageSetup paperSize="5" scale="75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</vt:i4>
      </vt:variant>
    </vt:vector>
  </HeadingPairs>
  <TitlesOfParts>
    <vt:vector size="31" baseType="lpstr">
      <vt:lpstr>CAR</vt:lpstr>
      <vt:lpstr>I</vt:lpstr>
      <vt:lpstr>II</vt:lpstr>
      <vt:lpstr>III</vt:lpstr>
      <vt:lpstr>IV-A</vt:lpstr>
      <vt:lpstr>IV-B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'IV-A'!Print_Area</vt:lpstr>
      <vt:lpstr>CAR!Print_Titles</vt:lpstr>
      <vt:lpstr>I!Print_Titles</vt:lpstr>
      <vt:lpstr>II!Print_Titles</vt:lpstr>
      <vt:lpstr>III!Print_Titles</vt:lpstr>
      <vt:lpstr>'IV-A'!Print_Titles</vt:lpstr>
      <vt:lpstr>'IV-B'!Print_Titles</vt:lpstr>
      <vt:lpstr>IX!Print_Titles</vt:lpstr>
      <vt:lpstr>V!Print_Titles</vt:lpstr>
      <vt:lpstr>VI!Print_Titles</vt:lpstr>
      <vt:lpstr>VII!Print_Titles</vt:lpstr>
      <vt:lpstr>VIII!Print_Titles</vt:lpstr>
      <vt:lpstr>X!Print_Titles</vt:lpstr>
      <vt:lpstr>XI!Print_Titles</vt:lpstr>
      <vt:lpstr>XII!Print_Titles</vt:lpstr>
      <vt:lpstr>XIII!Print_Titles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</dc:creator>
  <cp:lastModifiedBy>MGB VII-JL-FAD013</cp:lastModifiedBy>
  <cp:lastPrinted>2020-10-27T04:06:56Z</cp:lastPrinted>
  <dcterms:created xsi:type="dcterms:W3CDTF">2019-04-22T05:32:22Z</dcterms:created>
  <dcterms:modified xsi:type="dcterms:W3CDTF">2022-04-05T03:21:23Z</dcterms:modified>
</cp:coreProperties>
</file>