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1\Google Drive\WEBSITE\Mineral Statistics Corner\Sales\Non Metallic Mineral Sales by Contractor Permit Holder Operator\"/>
    </mc:Choice>
  </mc:AlternateContent>
  <bookViews>
    <workbookView xWindow="0" yWindow="0" windowWidth="20490" windowHeight="86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3" i="1" l="1"/>
  <c r="G77" i="1"/>
  <c r="G74" i="1"/>
  <c r="G72" i="1"/>
  <c r="F72" i="1"/>
  <c r="G70" i="1"/>
  <c r="F70" i="1"/>
  <c r="G68" i="1"/>
  <c r="G66" i="1"/>
  <c r="F66" i="1"/>
  <c r="G49" i="1"/>
  <c r="F49" i="1"/>
  <c r="G45" i="1"/>
  <c r="F45" i="1"/>
</calcChain>
</file>

<file path=xl/sharedStrings.xml><?xml version="1.0" encoding="utf-8"?>
<sst xmlns="http://schemas.openxmlformats.org/spreadsheetml/2006/main" count="184" uniqueCount="71">
  <si>
    <t>TABLE 2</t>
  </si>
  <si>
    <t>MINES AND GEOSCIENCES BUREAU</t>
  </si>
  <si>
    <r>
      <t>REGIONAL OFFICE NO.:  __</t>
    </r>
    <r>
      <rPr>
        <b/>
        <u/>
        <sz val="11"/>
        <rFont val="Arial"/>
        <family val="2"/>
      </rPr>
      <t>VII__</t>
    </r>
  </si>
  <si>
    <t>NON-METALLIC MINERAL SALES  BY CONTRACTOR/PERMIT HOLDER/OPERATOR</t>
  </si>
  <si>
    <r>
      <t>Period  ___</t>
    </r>
    <r>
      <rPr>
        <b/>
        <u/>
        <sz val="11"/>
        <color theme="1"/>
        <rFont val="Arial"/>
        <family val="2"/>
      </rPr>
      <t>2015 ___</t>
    </r>
  </si>
  <si>
    <t>Province</t>
  </si>
  <si>
    <t xml:space="preserve"> Mineral Commodity /Mineral Product</t>
  </si>
  <si>
    <t>Name of  Contractor/Contractor/Permit Holder</t>
  </si>
  <si>
    <t>Permit Number</t>
  </si>
  <si>
    <t>Unit Used</t>
  </si>
  <si>
    <t>Quantity</t>
  </si>
  <si>
    <t>Value (Pesos)</t>
  </si>
  <si>
    <t>Value (US $)</t>
  </si>
  <si>
    <t>Grade Analysis</t>
  </si>
  <si>
    <t>Country of Destination</t>
  </si>
  <si>
    <t>CEBU</t>
  </si>
  <si>
    <t>Greywacke</t>
  </si>
  <si>
    <t>Apo Land &amp; Quarry Corp.</t>
  </si>
  <si>
    <t>MPSA-093-97-VII</t>
  </si>
  <si>
    <t>MT</t>
  </si>
  <si>
    <t>Philippines</t>
  </si>
  <si>
    <t>Clay</t>
  </si>
  <si>
    <t>Limestone- Cement</t>
  </si>
  <si>
    <t>MPSA-013-93-VII</t>
  </si>
  <si>
    <t>Marbleized/Limestone</t>
  </si>
  <si>
    <t>Quarry ventures Phils. Inc.</t>
  </si>
  <si>
    <t>MPSA-111-98-VII</t>
  </si>
  <si>
    <t>China</t>
  </si>
  <si>
    <t>Solid Earth Development Corp.</t>
  </si>
  <si>
    <t>MPSA-067A-1997-VII</t>
  </si>
  <si>
    <t>MPSA-205-2004-VII</t>
  </si>
  <si>
    <t>Dolomite Ore</t>
  </si>
  <si>
    <t>Dolomite Mining Corp.</t>
  </si>
  <si>
    <t xml:space="preserve">MPSA-208-2005-VII </t>
  </si>
  <si>
    <t>Basalt</t>
  </si>
  <si>
    <t>JLR Const. &amp; Aggregates Inc.</t>
  </si>
  <si>
    <t>MPSA-194-2004-VII</t>
  </si>
  <si>
    <t>cu.m</t>
  </si>
  <si>
    <t>Lafarge Republic Inc.</t>
  </si>
  <si>
    <t xml:space="preserve">MPSA-132-99VII  </t>
  </si>
  <si>
    <t>NO SALES</t>
  </si>
  <si>
    <t xml:space="preserve">   (now Republic Cement &amp; Building</t>
  </si>
  <si>
    <t xml:space="preserve">      Materials Incorporated)</t>
  </si>
  <si>
    <t>BOHOL</t>
  </si>
  <si>
    <t>Limestone-Industrial</t>
  </si>
  <si>
    <t>Bohol Limestone Corp.</t>
  </si>
  <si>
    <t xml:space="preserve">MPSA-150-2000-VII </t>
  </si>
  <si>
    <t>NEGROS ORIENTAL</t>
  </si>
  <si>
    <t>Silica</t>
  </si>
  <si>
    <t>Hrs. of Arturo Zayco</t>
  </si>
  <si>
    <t>MPSA-218-2005-VII</t>
  </si>
  <si>
    <t>by Alfredo San Miguel</t>
  </si>
  <si>
    <t>SIQUIJOR</t>
  </si>
  <si>
    <t>Lazi Bay Res. Devt., Inc.</t>
  </si>
  <si>
    <t xml:space="preserve">MPSA-030-95-VII </t>
  </si>
  <si>
    <t>New Caledonia</t>
  </si>
  <si>
    <t>Hongkong</t>
  </si>
  <si>
    <t>Various Quarry Permit Holders</t>
  </si>
  <si>
    <t>Diorite</t>
  </si>
  <si>
    <t>CU.M</t>
  </si>
  <si>
    <t>Dolomite</t>
  </si>
  <si>
    <t>Rock Phosphate</t>
  </si>
  <si>
    <t>Mine Waste</t>
  </si>
  <si>
    <t>Limestone/ Boulders</t>
  </si>
  <si>
    <t>Limestone/Const.</t>
  </si>
  <si>
    <t>Materials</t>
  </si>
  <si>
    <t>Limestone/ Industrial</t>
  </si>
  <si>
    <t xml:space="preserve">Limestone- Const. </t>
  </si>
  <si>
    <t>Boulders</t>
  </si>
  <si>
    <t>SAG</t>
  </si>
  <si>
    <t>Various SAG Permit Holders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</si>
</sst>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6" fillId="0" borderId="0"/>
    <xf numFmtId="0" fontId="6" fillId="0" borderId="0"/>
  </cellStyleXfs>
  <cellXfs count="60">
    <xf numFmtId="0" fontId="0" fillId="0" borderId="0" xfId="0"/>
    <xf numFmtId="0" fontId="4" fillId="0" borderId="0" xfId="2" applyFont="1" applyAlignment="1">
      <alignment horizontal="center"/>
    </xf>
    <xf numFmtId="0" fontId="5" fillId="0" borderId="0" xfId="2" applyFont="1"/>
    <xf numFmtId="0" fontId="4" fillId="0" borderId="0" xfId="3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0" fontId="10" fillId="0" borderId="0" xfId="2" applyFont="1"/>
    <xf numFmtId="0" fontId="4" fillId="0" borderId="0" xfId="2" applyFont="1" applyBorder="1"/>
    <xf numFmtId="0" fontId="5" fillId="0" borderId="0" xfId="2" applyFont="1" applyBorder="1"/>
    <xf numFmtId="0" fontId="5" fillId="0" borderId="0" xfId="2" applyFont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/>
    </xf>
    <xf numFmtId="0" fontId="5" fillId="0" borderId="6" xfId="2" applyFont="1" applyBorder="1" applyAlignment="1">
      <alignment horizontal="left"/>
    </xf>
    <xf numFmtId="0" fontId="4" fillId="0" borderId="6" xfId="2" applyFont="1" applyBorder="1"/>
    <xf numFmtId="0" fontId="5" fillId="0" borderId="6" xfId="2" applyFont="1" applyBorder="1" applyAlignment="1">
      <alignment horizontal="center"/>
    </xf>
    <xf numFmtId="4" fontId="5" fillId="0" borderId="14" xfId="2" applyNumberFormat="1" applyFont="1" applyBorder="1" applyAlignment="1">
      <alignment horizontal="center"/>
    </xf>
    <xf numFmtId="43" fontId="5" fillId="0" borderId="14" xfId="1" applyFont="1" applyBorder="1"/>
    <xf numFmtId="0" fontId="5" fillId="0" borderId="14" xfId="2" applyFont="1" applyBorder="1"/>
    <xf numFmtId="0" fontId="5" fillId="0" borderId="15" xfId="2" applyFont="1" applyBorder="1" applyAlignment="1">
      <alignment horizontal="center"/>
    </xf>
    <xf numFmtId="0" fontId="5" fillId="0" borderId="5" xfId="2" applyFont="1" applyBorder="1"/>
    <xf numFmtId="0" fontId="5" fillId="0" borderId="6" xfId="2" applyFont="1" applyBorder="1"/>
    <xf numFmtId="0" fontId="5" fillId="0" borderId="8" xfId="2" applyFont="1" applyBorder="1" applyAlignment="1">
      <alignment horizontal="center"/>
    </xf>
    <xf numFmtId="4" fontId="5" fillId="0" borderId="5" xfId="2" applyNumberFormat="1" applyFont="1" applyBorder="1"/>
    <xf numFmtId="0" fontId="5" fillId="0" borderId="16" xfId="2" applyFont="1" applyBorder="1" applyAlignment="1">
      <alignment horizontal="left"/>
    </xf>
    <xf numFmtId="4" fontId="5" fillId="0" borderId="17" xfId="2" applyNumberFormat="1" applyFont="1" applyBorder="1"/>
    <xf numFmtId="4" fontId="5" fillId="0" borderId="6" xfId="2" applyNumberFormat="1" applyFont="1" applyBorder="1"/>
    <xf numFmtId="0" fontId="4" fillId="0" borderId="16" xfId="2" applyFont="1" applyBorder="1"/>
    <xf numFmtId="0" fontId="5" fillId="0" borderId="16" xfId="2" applyFont="1" applyBorder="1" applyAlignment="1">
      <alignment horizontal="center"/>
    </xf>
    <xf numFmtId="0" fontId="5" fillId="0" borderId="16" xfId="2" applyFont="1" applyBorder="1"/>
    <xf numFmtId="0" fontId="4" fillId="0" borderId="6" xfId="4" applyFont="1" applyFill="1" applyBorder="1" applyAlignment="1">
      <alignment horizontal="left"/>
    </xf>
    <xf numFmtId="4" fontId="5" fillId="0" borderId="18" xfId="2" applyNumberFormat="1" applyFont="1" applyBorder="1" applyAlignment="1">
      <alignment horizontal="center"/>
    </xf>
    <xf numFmtId="4" fontId="5" fillId="0" borderId="19" xfId="2" applyNumberFormat="1" applyFont="1" applyBorder="1" applyAlignment="1">
      <alignment horizontal="center"/>
    </xf>
    <xf numFmtId="4" fontId="5" fillId="0" borderId="20" xfId="2" applyNumberFormat="1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4" fontId="5" fillId="0" borderId="14" xfId="2" applyNumberFormat="1" applyFont="1" applyBorder="1" applyAlignment="1">
      <alignment horizontal="right"/>
    </xf>
    <xf numFmtId="43" fontId="5" fillId="0" borderId="14" xfId="1" applyFont="1" applyBorder="1" applyAlignment="1">
      <alignment horizontal="right"/>
    </xf>
    <xf numFmtId="0" fontId="5" fillId="0" borderId="2" xfId="2" applyFont="1" applyBorder="1" applyAlignment="1">
      <alignment horizontal="left"/>
    </xf>
    <xf numFmtId="0" fontId="4" fillId="0" borderId="2" xfId="2" applyFont="1" applyBorder="1"/>
    <xf numFmtId="0" fontId="5" fillId="0" borderId="2" xfId="2" applyFont="1" applyBorder="1" applyAlignment="1">
      <alignment horizontal="center"/>
    </xf>
    <xf numFmtId="4" fontId="5" fillId="0" borderId="2" xfId="2" applyNumberFormat="1" applyFont="1" applyBorder="1" applyAlignment="1">
      <alignment horizontal="center"/>
    </xf>
    <xf numFmtId="43" fontId="5" fillId="0" borderId="2" xfId="1" applyFont="1" applyBorder="1"/>
    <xf numFmtId="0" fontId="5" fillId="0" borderId="2" xfId="2" applyFont="1" applyBorder="1"/>
    <xf numFmtId="0" fontId="5" fillId="0" borderId="4" xfId="2" applyFont="1" applyBorder="1" applyAlignment="1">
      <alignment horizontal="center"/>
    </xf>
    <xf numFmtId="0" fontId="5" fillId="0" borderId="0" xfId="2" applyFont="1" applyAlignment="1">
      <alignment horizontal="center"/>
    </xf>
  </cellXfs>
  <cellStyles count="5">
    <cellStyle name="Comma" xfId="1" builtinId="3"/>
    <cellStyle name="Normal" xfId="0" builtinId="0"/>
    <cellStyle name="Normal 2 2" xfId="4"/>
    <cellStyle name="Normal 3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0</xdr:col>
      <xdr:colOff>1172041</xdr:colOff>
      <xdr:row>4</xdr:row>
      <xdr:rowOff>163645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2EC7CF-96B7-4AD1-9817-D9D2CB870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114300"/>
          <a:ext cx="981541" cy="801820"/>
        </a:xfrm>
        <a:prstGeom prst="rect">
          <a:avLst/>
        </a:prstGeom>
      </xdr:spPr>
    </xdr:pic>
    <xdr:clientData/>
  </xdr:twoCellAnchor>
  <xdr:twoCellAnchor editAs="oneCell">
    <xdr:from>
      <xdr:col>0</xdr:col>
      <xdr:colOff>279400</xdr:colOff>
      <xdr:row>54</xdr:row>
      <xdr:rowOff>88900</xdr:rowOff>
    </xdr:from>
    <xdr:to>
      <xdr:col>0</xdr:col>
      <xdr:colOff>1260941</xdr:colOff>
      <xdr:row>58</xdr:row>
      <xdr:rowOff>125545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A95239-EDBA-4CF3-97D1-536F04E6F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9400" y="10194925"/>
          <a:ext cx="981541" cy="798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04"/>
  <sheetViews>
    <sheetView tabSelected="1" workbookViewId="0">
      <selection activeCell="A4" sqref="A4:J4"/>
    </sheetView>
  </sheetViews>
  <sheetFormatPr defaultRowHeight="14.25" x14ac:dyDescent="0.2"/>
  <cols>
    <col min="1" max="1" width="22.42578125" style="2" customWidth="1"/>
    <col min="2" max="2" width="19.85546875" style="2" customWidth="1"/>
    <col min="3" max="3" width="39.140625" style="2" customWidth="1"/>
    <col min="4" max="4" width="22.7109375" style="2" customWidth="1"/>
    <col min="5" max="5" width="8" style="2" customWidth="1"/>
    <col min="6" max="6" width="15.28515625" style="2" customWidth="1"/>
    <col min="7" max="7" width="18.7109375" style="2" customWidth="1"/>
    <col min="8" max="8" width="12.7109375" style="2" customWidth="1"/>
    <col min="9" max="9" width="10.7109375" style="2" customWidth="1"/>
    <col min="10" max="10" width="19.7109375" style="59" customWidth="1"/>
    <col min="11" max="249" width="9.140625" style="2"/>
    <col min="250" max="250" width="24.28515625" style="2" customWidth="1"/>
    <col min="251" max="251" width="18.7109375" style="2" customWidth="1"/>
    <col min="252" max="252" width="7.7109375" style="2" customWidth="1"/>
    <col min="253" max="253" width="10.7109375" style="2" customWidth="1"/>
    <col min="254" max="254" width="10.42578125" style="2" customWidth="1"/>
    <col min="255" max="256" width="10.7109375" style="2" customWidth="1"/>
    <col min="257" max="257" width="9.85546875" style="2" customWidth="1"/>
    <col min="258" max="258" width="9.42578125" style="2" customWidth="1"/>
    <col min="259" max="259" width="10.7109375" style="2" customWidth="1"/>
    <col min="260" max="260" width="13.42578125" style="2" customWidth="1"/>
    <col min="261" max="261" width="13.7109375" style="2" customWidth="1"/>
    <col min="262" max="263" width="9" style="2" customWidth="1"/>
    <col min="264" max="264" width="12.85546875" style="2" customWidth="1"/>
    <col min="265" max="265" width="11.5703125" style="2" customWidth="1"/>
    <col min="266" max="266" width="10.85546875" style="2" customWidth="1"/>
    <col min="267" max="505" width="9.140625" style="2"/>
    <col min="506" max="506" width="24.28515625" style="2" customWidth="1"/>
    <col min="507" max="507" width="18.7109375" style="2" customWidth="1"/>
    <col min="508" max="508" width="7.7109375" style="2" customWidth="1"/>
    <col min="509" max="509" width="10.7109375" style="2" customWidth="1"/>
    <col min="510" max="510" width="10.42578125" style="2" customWidth="1"/>
    <col min="511" max="512" width="10.7109375" style="2" customWidth="1"/>
    <col min="513" max="513" width="9.85546875" style="2" customWidth="1"/>
    <col min="514" max="514" width="9.42578125" style="2" customWidth="1"/>
    <col min="515" max="515" width="10.7109375" style="2" customWidth="1"/>
    <col min="516" max="516" width="13.42578125" style="2" customWidth="1"/>
    <col min="517" max="517" width="13.7109375" style="2" customWidth="1"/>
    <col min="518" max="519" width="9" style="2" customWidth="1"/>
    <col min="520" max="520" width="12.85546875" style="2" customWidth="1"/>
    <col min="521" max="521" width="11.5703125" style="2" customWidth="1"/>
    <col min="522" max="522" width="10.85546875" style="2" customWidth="1"/>
    <col min="523" max="761" width="9.140625" style="2"/>
    <col min="762" max="762" width="24.28515625" style="2" customWidth="1"/>
    <col min="763" max="763" width="18.7109375" style="2" customWidth="1"/>
    <col min="764" max="764" width="7.7109375" style="2" customWidth="1"/>
    <col min="765" max="765" width="10.7109375" style="2" customWidth="1"/>
    <col min="766" max="766" width="10.42578125" style="2" customWidth="1"/>
    <col min="767" max="768" width="10.7109375" style="2" customWidth="1"/>
    <col min="769" max="769" width="9.85546875" style="2" customWidth="1"/>
    <col min="770" max="770" width="9.42578125" style="2" customWidth="1"/>
    <col min="771" max="771" width="10.7109375" style="2" customWidth="1"/>
    <col min="772" max="772" width="13.42578125" style="2" customWidth="1"/>
    <col min="773" max="773" width="13.7109375" style="2" customWidth="1"/>
    <col min="774" max="775" width="9" style="2" customWidth="1"/>
    <col min="776" max="776" width="12.85546875" style="2" customWidth="1"/>
    <col min="777" max="777" width="11.5703125" style="2" customWidth="1"/>
    <col min="778" max="778" width="10.85546875" style="2" customWidth="1"/>
    <col min="779" max="1017" width="9.140625" style="2"/>
    <col min="1018" max="1018" width="24.28515625" style="2" customWidth="1"/>
    <col min="1019" max="1019" width="18.7109375" style="2" customWidth="1"/>
    <col min="1020" max="1020" width="7.7109375" style="2" customWidth="1"/>
    <col min="1021" max="1021" width="10.7109375" style="2" customWidth="1"/>
    <col min="1022" max="1022" width="10.42578125" style="2" customWidth="1"/>
    <col min="1023" max="1024" width="10.7109375" style="2" customWidth="1"/>
    <col min="1025" max="1025" width="9.85546875" style="2" customWidth="1"/>
    <col min="1026" max="1026" width="9.42578125" style="2" customWidth="1"/>
    <col min="1027" max="1027" width="10.7109375" style="2" customWidth="1"/>
    <col min="1028" max="1028" width="13.42578125" style="2" customWidth="1"/>
    <col min="1029" max="1029" width="13.7109375" style="2" customWidth="1"/>
    <col min="1030" max="1031" width="9" style="2" customWidth="1"/>
    <col min="1032" max="1032" width="12.85546875" style="2" customWidth="1"/>
    <col min="1033" max="1033" width="11.5703125" style="2" customWidth="1"/>
    <col min="1034" max="1034" width="10.85546875" style="2" customWidth="1"/>
    <col min="1035" max="1273" width="9.140625" style="2"/>
    <col min="1274" max="1274" width="24.28515625" style="2" customWidth="1"/>
    <col min="1275" max="1275" width="18.7109375" style="2" customWidth="1"/>
    <col min="1276" max="1276" width="7.7109375" style="2" customWidth="1"/>
    <col min="1277" max="1277" width="10.7109375" style="2" customWidth="1"/>
    <col min="1278" max="1278" width="10.42578125" style="2" customWidth="1"/>
    <col min="1279" max="1280" width="10.7109375" style="2" customWidth="1"/>
    <col min="1281" max="1281" width="9.85546875" style="2" customWidth="1"/>
    <col min="1282" max="1282" width="9.42578125" style="2" customWidth="1"/>
    <col min="1283" max="1283" width="10.7109375" style="2" customWidth="1"/>
    <col min="1284" max="1284" width="13.42578125" style="2" customWidth="1"/>
    <col min="1285" max="1285" width="13.7109375" style="2" customWidth="1"/>
    <col min="1286" max="1287" width="9" style="2" customWidth="1"/>
    <col min="1288" max="1288" width="12.85546875" style="2" customWidth="1"/>
    <col min="1289" max="1289" width="11.5703125" style="2" customWidth="1"/>
    <col min="1290" max="1290" width="10.85546875" style="2" customWidth="1"/>
    <col min="1291" max="1529" width="9.140625" style="2"/>
    <col min="1530" max="1530" width="24.28515625" style="2" customWidth="1"/>
    <col min="1531" max="1531" width="18.7109375" style="2" customWidth="1"/>
    <col min="1532" max="1532" width="7.7109375" style="2" customWidth="1"/>
    <col min="1533" max="1533" width="10.7109375" style="2" customWidth="1"/>
    <col min="1534" max="1534" width="10.42578125" style="2" customWidth="1"/>
    <col min="1535" max="1536" width="10.7109375" style="2" customWidth="1"/>
    <col min="1537" max="1537" width="9.85546875" style="2" customWidth="1"/>
    <col min="1538" max="1538" width="9.42578125" style="2" customWidth="1"/>
    <col min="1539" max="1539" width="10.7109375" style="2" customWidth="1"/>
    <col min="1540" max="1540" width="13.42578125" style="2" customWidth="1"/>
    <col min="1541" max="1541" width="13.7109375" style="2" customWidth="1"/>
    <col min="1542" max="1543" width="9" style="2" customWidth="1"/>
    <col min="1544" max="1544" width="12.85546875" style="2" customWidth="1"/>
    <col min="1545" max="1545" width="11.5703125" style="2" customWidth="1"/>
    <col min="1546" max="1546" width="10.85546875" style="2" customWidth="1"/>
    <col min="1547" max="1785" width="9.140625" style="2"/>
    <col min="1786" max="1786" width="24.28515625" style="2" customWidth="1"/>
    <col min="1787" max="1787" width="18.7109375" style="2" customWidth="1"/>
    <col min="1788" max="1788" width="7.7109375" style="2" customWidth="1"/>
    <col min="1789" max="1789" width="10.7109375" style="2" customWidth="1"/>
    <col min="1790" max="1790" width="10.42578125" style="2" customWidth="1"/>
    <col min="1791" max="1792" width="10.7109375" style="2" customWidth="1"/>
    <col min="1793" max="1793" width="9.85546875" style="2" customWidth="1"/>
    <col min="1794" max="1794" width="9.42578125" style="2" customWidth="1"/>
    <col min="1795" max="1795" width="10.7109375" style="2" customWidth="1"/>
    <col min="1796" max="1796" width="13.42578125" style="2" customWidth="1"/>
    <col min="1797" max="1797" width="13.7109375" style="2" customWidth="1"/>
    <col min="1798" max="1799" width="9" style="2" customWidth="1"/>
    <col min="1800" max="1800" width="12.85546875" style="2" customWidth="1"/>
    <col min="1801" max="1801" width="11.5703125" style="2" customWidth="1"/>
    <col min="1802" max="1802" width="10.85546875" style="2" customWidth="1"/>
    <col min="1803" max="2041" width="9.140625" style="2"/>
    <col min="2042" max="2042" width="24.28515625" style="2" customWidth="1"/>
    <col min="2043" max="2043" width="18.7109375" style="2" customWidth="1"/>
    <col min="2044" max="2044" width="7.7109375" style="2" customWidth="1"/>
    <col min="2045" max="2045" width="10.7109375" style="2" customWidth="1"/>
    <col min="2046" max="2046" width="10.42578125" style="2" customWidth="1"/>
    <col min="2047" max="2048" width="10.7109375" style="2" customWidth="1"/>
    <col min="2049" max="2049" width="9.85546875" style="2" customWidth="1"/>
    <col min="2050" max="2050" width="9.42578125" style="2" customWidth="1"/>
    <col min="2051" max="2051" width="10.7109375" style="2" customWidth="1"/>
    <col min="2052" max="2052" width="13.42578125" style="2" customWidth="1"/>
    <col min="2053" max="2053" width="13.7109375" style="2" customWidth="1"/>
    <col min="2054" max="2055" width="9" style="2" customWidth="1"/>
    <col min="2056" max="2056" width="12.85546875" style="2" customWidth="1"/>
    <col min="2057" max="2057" width="11.5703125" style="2" customWidth="1"/>
    <col min="2058" max="2058" width="10.85546875" style="2" customWidth="1"/>
    <col min="2059" max="2297" width="9.140625" style="2"/>
    <col min="2298" max="2298" width="24.28515625" style="2" customWidth="1"/>
    <col min="2299" max="2299" width="18.7109375" style="2" customWidth="1"/>
    <col min="2300" max="2300" width="7.7109375" style="2" customWidth="1"/>
    <col min="2301" max="2301" width="10.7109375" style="2" customWidth="1"/>
    <col min="2302" max="2302" width="10.42578125" style="2" customWidth="1"/>
    <col min="2303" max="2304" width="10.7109375" style="2" customWidth="1"/>
    <col min="2305" max="2305" width="9.85546875" style="2" customWidth="1"/>
    <col min="2306" max="2306" width="9.42578125" style="2" customWidth="1"/>
    <col min="2307" max="2307" width="10.7109375" style="2" customWidth="1"/>
    <col min="2308" max="2308" width="13.42578125" style="2" customWidth="1"/>
    <col min="2309" max="2309" width="13.7109375" style="2" customWidth="1"/>
    <col min="2310" max="2311" width="9" style="2" customWidth="1"/>
    <col min="2312" max="2312" width="12.85546875" style="2" customWidth="1"/>
    <col min="2313" max="2313" width="11.5703125" style="2" customWidth="1"/>
    <col min="2314" max="2314" width="10.85546875" style="2" customWidth="1"/>
    <col min="2315" max="2553" width="9.140625" style="2"/>
    <col min="2554" max="2554" width="24.28515625" style="2" customWidth="1"/>
    <col min="2555" max="2555" width="18.7109375" style="2" customWidth="1"/>
    <col min="2556" max="2556" width="7.7109375" style="2" customWidth="1"/>
    <col min="2557" max="2557" width="10.7109375" style="2" customWidth="1"/>
    <col min="2558" max="2558" width="10.42578125" style="2" customWidth="1"/>
    <col min="2559" max="2560" width="10.7109375" style="2" customWidth="1"/>
    <col min="2561" max="2561" width="9.85546875" style="2" customWidth="1"/>
    <col min="2562" max="2562" width="9.42578125" style="2" customWidth="1"/>
    <col min="2563" max="2563" width="10.7109375" style="2" customWidth="1"/>
    <col min="2564" max="2564" width="13.42578125" style="2" customWidth="1"/>
    <col min="2565" max="2565" width="13.7109375" style="2" customWidth="1"/>
    <col min="2566" max="2567" width="9" style="2" customWidth="1"/>
    <col min="2568" max="2568" width="12.85546875" style="2" customWidth="1"/>
    <col min="2569" max="2569" width="11.5703125" style="2" customWidth="1"/>
    <col min="2570" max="2570" width="10.85546875" style="2" customWidth="1"/>
    <col min="2571" max="2809" width="9.140625" style="2"/>
    <col min="2810" max="2810" width="24.28515625" style="2" customWidth="1"/>
    <col min="2811" max="2811" width="18.7109375" style="2" customWidth="1"/>
    <col min="2812" max="2812" width="7.7109375" style="2" customWidth="1"/>
    <col min="2813" max="2813" width="10.7109375" style="2" customWidth="1"/>
    <col min="2814" max="2814" width="10.42578125" style="2" customWidth="1"/>
    <col min="2815" max="2816" width="10.7109375" style="2" customWidth="1"/>
    <col min="2817" max="2817" width="9.85546875" style="2" customWidth="1"/>
    <col min="2818" max="2818" width="9.42578125" style="2" customWidth="1"/>
    <col min="2819" max="2819" width="10.7109375" style="2" customWidth="1"/>
    <col min="2820" max="2820" width="13.42578125" style="2" customWidth="1"/>
    <col min="2821" max="2821" width="13.7109375" style="2" customWidth="1"/>
    <col min="2822" max="2823" width="9" style="2" customWidth="1"/>
    <col min="2824" max="2824" width="12.85546875" style="2" customWidth="1"/>
    <col min="2825" max="2825" width="11.5703125" style="2" customWidth="1"/>
    <col min="2826" max="2826" width="10.85546875" style="2" customWidth="1"/>
    <col min="2827" max="3065" width="9.140625" style="2"/>
    <col min="3066" max="3066" width="24.28515625" style="2" customWidth="1"/>
    <col min="3067" max="3067" width="18.7109375" style="2" customWidth="1"/>
    <col min="3068" max="3068" width="7.7109375" style="2" customWidth="1"/>
    <col min="3069" max="3069" width="10.7109375" style="2" customWidth="1"/>
    <col min="3070" max="3070" width="10.42578125" style="2" customWidth="1"/>
    <col min="3071" max="3072" width="10.7109375" style="2" customWidth="1"/>
    <col min="3073" max="3073" width="9.85546875" style="2" customWidth="1"/>
    <col min="3074" max="3074" width="9.42578125" style="2" customWidth="1"/>
    <col min="3075" max="3075" width="10.7109375" style="2" customWidth="1"/>
    <col min="3076" max="3076" width="13.42578125" style="2" customWidth="1"/>
    <col min="3077" max="3077" width="13.7109375" style="2" customWidth="1"/>
    <col min="3078" max="3079" width="9" style="2" customWidth="1"/>
    <col min="3080" max="3080" width="12.85546875" style="2" customWidth="1"/>
    <col min="3081" max="3081" width="11.5703125" style="2" customWidth="1"/>
    <col min="3082" max="3082" width="10.85546875" style="2" customWidth="1"/>
    <col min="3083" max="3321" width="9.140625" style="2"/>
    <col min="3322" max="3322" width="24.28515625" style="2" customWidth="1"/>
    <col min="3323" max="3323" width="18.7109375" style="2" customWidth="1"/>
    <col min="3324" max="3324" width="7.7109375" style="2" customWidth="1"/>
    <col min="3325" max="3325" width="10.7109375" style="2" customWidth="1"/>
    <col min="3326" max="3326" width="10.42578125" style="2" customWidth="1"/>
    <col min="3327" max="3328" width="10.7109375" style="2" customWidth="1"/>
    <col min="3329" max="3329" width="9.85546875" style="2" customWidth="1"/>
    <col min="3330" max="3330" width="9.42578125" style="2" customWidth="1"/>
    <col min="3331" max="3331" width="10.7109375" style="2" customWidth="1"/>
    <col min="3332" max="3332" width="13.42578125" style="2" customWidth="1"/>
    <col min="3333" max="3333" width="13.7109375" style="2" customWidth="1"/>
    <col min="3334" max="3335" width="9" style="2" customWidth="1"/>
    <col min="3336" max="3336" width="12.85546875" style="2" customWidth="1"/>
    <col min="3337" max="3337" width="11.5703125" style="2" customWidth="1"/>
    <col min="3338" max="3338" width="10.85546875" style="2" customWidth="1"/>
    <col min="3339" max="3577" width="9.140625" style="2"/>
    <col min="3578" max="3578" width="24.28515625" style="2" customWidth="1"/>
    <col min="3579" max="3579" width="18.7109375" style="2" customWidth="1"/>
    <col min="3580" max="3580" width="7.7109375" style="2" customWidth="1"/>
    <col min="3581" max="3581" width="10.7109375" style="2" customWidth="1"/>
    <col min="3582" max="3582" width="10.42578125" style="2" customWidth="1"/>
    <col min="3583" max="3584" width="10.7109375" style="2" customWidth="1"/>
    <col min="3585" max="3585" width="9.85546875" style="2" customWidth="1"/>
    <col min="3586" max="3586" width="9.42578125" style="2" customWidth="1"/>
    <col min="3587" max="3587" width="10.7109375" style="2" customWidth="1"/>
    <col min="3588" max="3588" width="13.42578125" style="2" customWidth="1"/>
    <col min="3589" max="3589" width="13.7109375" style="2" customWidth="1"/>
    <col min="3590" max="3591" width="9" style="2" customWidth="1"/>
    <col min="3592" max="3592" width="12.85546875" style="2" customWidth="1"/>
    <col min="3593" max="3593" width="11.5703125" style="2" customWidth="1"/>
    <col min="3594" max="3594" width="10.85546875" style="2" customWidth="1"/>
    <col min="3595" max="3833" width="9.140625" style="2"/>
    <col min="3834" max="3834" width="24.28515625" style="2" customWidth="1"/>
    <col min="3835" max="3835" width="18.7109375" style="2" customWidth="1"/>
    <col min="3836" max="3836" width="7.7109375" style="2" customWidth="1"/>
    <col min="3837" max="3837" width="10.7109375" style="2" customWidth="1"/>
    <col min="3838" max="3838" width="10.42578125" style="2" customWidth="1"/>
    <col min="3839" max="3840" width="10.7109375" style="2" customWidth="1"/>
    <col min="3841" max="3841" width="9.85546875" style="2" customWidth="1"/>
    <col min="3842" max="3842" width="9.42578125" style="2" customWidth="1"/>
    <col min="3843" max="3843" width="10.7109375" style="2" customWidth="1"/>
    <col min="3844" max="3844" width="13.42578125" style="2" customWidth="1"/>
    <col min="3845" max="3845" width="13.7109375" style="2" customWidth="1"/>
    <col min="3846" max="3847" width="9" style="2" customWidth="1"/>
    <col min="3848" max="3848" width="12.85546875" style="2" customWidth="1"/>
    <col min="3849" max="3849" width="11.5703125" style="2" customWidth="1"/>
    <col min="3850" max="3850" width="10.85546875" style="2" customWidth="1"/>
    <col min="3851" max="4089" width="9.140625" style="2"/>
    <col min="4090" max="4090" width="24.28515625" style="2" customWidth="1"/>
    <col min="4091" max="4091" width="18.7109375" style="2" customWidth="1"/>
    <col min="4092" max="4092" width="7.7109375" style="2" customWidth="1"/>
    <col min="4093" max="4093" width="10.7109375" style="2" customWidth="1"/>
    <col min="4094" max="4094" width="10.42578125" style="2" customWidth="1"/>
    <col min="4095" max="4096" width="10.7109375" style="2" customWidth="1"/>
    <col min="4097" max="4097" width="9.85546875" style="2" customWidth="1"/>
    <col min="4098" max="4098" width="9.42578125" style="2" customWidth="1"/>
    <col min="4099" max="4099" width="10.7109375" style="2" customWidth="1"/>
    <col min="4100" max="4100" width="13.42578125" style="2" customWidth="1"/>
    <col min="4101" max="4101" width="13.7109375" style="2" customWidth="1"/>
    <col min="4102" max="4103" width="9" style="2" customWidth="1"/>
    <col min="4104" max="4104" width="12.85546875" style="2" customWidth="1"/>
    <col min="4105" max="4105" width="11.5703125" style="2" customWidth="1"/>
    <col min="4106" max="4106" width="10.85546875" style="2" customWidth="1"/>
    <col min="4107" max="4345" width="9.140625" style="2"/>
    <col min="4346" max="4346" width="24.28515625" style="2" customWidth="1"/>
    <col min="4347" max="4347" width="18.7109375" style="2" customWidth="1"/>
    <col min="4348" max="4348" width="7.7109375" style="2" customWidth="1"/>
    <col min="4349" max="4349" width="10.7109375" style="2" customWidth="1"/>
    <col min="4350" max="4350" width="10.42578125" style="2" customWidth="1"/>
    <col min="4351" max="4352" width="10.7109375" style="2" customWidth="1"/>
    <col min="4353" max="4353" width="9.85546875" style="2" customWidth="1"/>
    <col min="4354" max="4354" width="9.42578125" style="2" customWidth="1"/>
    <col min="4355" max="4355" width="10.7109375" style="2" customWidth="1"/>
    <col min="4356" max="4356" width="13.42578125" style="2" customWidth="1"/>
    <col min="4357" max="4357" width="13.7109375" style="2" customWidth="1"/>
    <col min="4358" max="4359" width="9" style="2" customWidth="1"/>
    <col min="4360" max="4360" width="12.85546875" style="2" customWidth="1"/>
    <col min="4361" max="4361" width="11.5703125" style="2" customWidth="1"/>
    <col min="4362" max="4362" width="10.85546875" style="2" customWidth="1"/>
    <col min="4363" max="4601" width="9.140625" style="2"/>
    <col min="4602" max="4602" width="24.28515625" style="2" customWidth="1"/>
    <col min="4603" max="4603" width="18.7109375" style="2" customWidth="1"/>
    <col min="4604" max="4604" width="7.7109375" style="2" customWidth="1"/>
    <col min="4605" max="4605" width="10.7109375" style="2" customWidth="1"/>
    <col min="4606" max="4606" width="10.42578125" style="2" customWidth="1"/>
    <col min="4607" max="4608" width="10.7109375" style="2" customWidth="1"/>
    <col min="4609" max="4609" width="9.85546875" style="2" customWidth="1"/>
    <col min="4610" max="4610" width="9.42578125" style="2" customWidth="1"/>
    <col min="4611" max="4611" width="10.7109375" style="2" customWidth="1"/>
    <col min="4612" max="4612" width="13.42578125" style="2" customWidth="1"/>
    <col min="4613" max="4613" width="13.7109375" style="2" customWidth="1"/>
    <col min="4614" max="4615" width="9" style="2" customWidth="1"/>
    <col min="4616" max="4616" width="12.85546875" style="2" customWidth="1"/>
    <col min="4617" max="4617" width="11.5703125" style="2" customWidth="1"/>
    <col min="4618" max="4618" width="10.85546875" style="2" customWidth="1"/>
    <col min="4619" max="4857" width="9.140625" style="2"/>
    <col min="4858" max="4858" width="24.28515625" style="2" customWidth="1"/>
    <col min="4859" max="4859" width="18.7109375" style="2" customWidth="1"/>
    <col min="4860" max="4860" width="7.7109375" style="2" customWidth="1"/>
    <col min="4861" max="4861" width="10.7109375" style="2" customWidth="1"/>
    <col min="4862" max="4862" width="10.42578125" style="2" customWidth="1"/>
    <col min="4863" max="4864" width="10.7109375" style="2" customWidth="1"/>
    <col min="4865" max="4865" width="9.85546875" style="2" customWidth="1"/>
    <col min="4866" max="4866" width="9.42578125" style="2" customWidth="1"/>
    <col min="4867" max="4867" width="10.7109375" style="2" customWidth="1"/>
    <col min="4868" max="4868" width="13.42578125" style="2" customWidth="1"/>
    <col min="4869" max="4869" width="13.7109375" style="2" customWidth="1"/>
    <col min="4870" max="4871" width="9" style="2" customWidth="1"/>
    <col min="4872" max="4872" width="12.85546875" style="2" customWidth="1"/>
    <col min="4873" max="4873" width="11.5703125" style="2" customWidth="1"/>
    <col min="4874" max="4874" width="10.85546875" style="2" customWidth="1"/>
    <col min="4875" max="5113" width="9.140625" style="2"/>
    <col min="5114" max="5114" width="24.28515625" style="2" customWidth="1"/>
    <col min="5115" max="5115" width="18.7109375" style="2" customWidth="1"/>
    <col min="5116" max="5116" width="7.7109375" style="2" customWidth="1"/>
    <col min="5117" max="5117" width="10.7109375" style="2" customWidth="1"/>
    <col min="5118" max="5118" width="10.42578125" style="2" customWidth="1"/>
    <col min="5119" max="5120" width="10.7109375" style="2" customWidth="1"/>
    <col min="5121" max="5121" width="9.85546875" style="2" customWidth="1"/>
    <col min="5122" max="5122" width="9.42578125" style="2" customWidth="1"/>
    <col min="5123" max="5123" width="10.7109375" style="2" customWidth="1"/>
    <col min="5124" max="5124" width="13.42578125" style="2" customWidth="1"/>
    <col min="5125" max="5125" width="13.7109375" style="2" customWidth="1"/>
    <col min="5126" max="5127" width="9" style="2" customWidth="1"/>
    <col min="5128" max="5128" width="12.85546875" style="2" customWidth="1"/>
    <col min="5129" max="5129" width="11.5703125" style="2" customWidth="1"/>
    <col min="5130" max="5130" width="10.85546875" style="2" customWidth="1"/>
    <col min="5131" max="5369" width="9.140625" style="2"/>
    <col min="5370" max="5370" width="24.28515625" style="2" customWidth="1"/>
    <col min="5371" max="5371" width="18.7109375" style="2" customWidth="1"/>
    <col min="5372" max="5372" width="7.7109375" style="2" customWidth="1"/>
    <col min="5373" max="5373" width="10.7109375" style="2" customWidth="1"/>
    <col min="5374" max="5374" width="10.42578125" style="2" customWidth="1"/>
    <col min="5375" max="5376" width="10.7109375" style="2" customWidth="1"/>
    <col min="5377" max="5377" width="9.85546875" style="2" customWidth="1"/>
    <col min="5378" max="5378" width="9.42578125" style="2" customWidth="1"/>
    <col min="5379" max="5379" width="10.7109375" style="2" customWidth="1"/>
    <col min="5380" max="5380" width="13.42578125" style="2" customWidth="1"/>
    <col min="5381" max="5381" width="13.7109375" style="2" customWidth="1"/>
    <col min="5382" max="5383" width="9" style="2" customWidth="1"/>
    <col min="5384" max="5384" width="12.85546875" style="2" customWidth="1"/>
    <col min="5385" max="5385" width="11.5703125" style="2" customWidth="1"/>
    <col min="5386" max="5386" width="10.85546875" style="2" customWidth="1"/>
    <col min="5387" max="5625" width="9.140625" style="2"/>
    <col min="5626" max="5626" width="24.28515625" style="2" customWidth="1"/>
    <col min="5627" max="5627" width="18.7109375" style="2" customWidth="1"/>
    <col min="5628" max="5628" width="7.7109375" style="2" customWidth="1"/>
    <col min="5629" max="5629" width="10.7109375" style="2" customWidth="1"/>
    <col min="5630" max="5630" width="10.42578125" style="2" customWidth="1"/>
    <col min="5631" max="5632" width="10.7109375" style="2" customWidth="1"/>
    <col min="5633" max="5633" width="9.85546875" style="2" customWidth="1"/>
    <col min="5634" max="5634" width="9.42578125" style="2" customWidth="1"/>
    <col min="5635" max="5635" width="10.7109375" style="2" customWidth="1"/>
    <col min="5636" max="5636" width="13.42578125" style="2" customWidth="1"/>
    <col min="5637" max="5637" width="13.7109375" style="2" customWidth="1"/>
    <col min="5638" max="5639" width="9" style="2" customWidth="1"/>
    <col min="5640" max="5640" width="12.85546875" style="2" customWidth="1"/>
    <col min="5641" max="5641" width="11.5703125" style="2" customWidth="1"/>
    <col min="5642" max="5642" width="10.85546875" style="2" customWidth="1"/>
    <col min="5643" max="5881" width="9.140625" style="2"/>
    <col min="5882" max="5882" width="24.28515625" style="2" customWidth="1"/>
    <col min="5883" max="5883" width="18.7109375" style="2" customWidth="1"/>
    <col min="5884" max="5884" width="7.7109375" style="2" customWidth="1"/>
    <col min="5885" max="5885" width="10.7109375" style="2" customWidth="1"/>
    <col min="5886" max="5886" width="10.42578125" style="2" customWidth="1"/>
    <col min="5887" max="5888" width="10.7109375" style="2" customWidth="1"/>
    <col min="5889" max="5889" width="9.85546875" style="2" customWidth="1"/>
    <col min="5890" max="5890" width="9.42578125" style="2" customWidth="1"/>
    <col min="5891" max="5891" width="10.7109375" style="2" customWidth="1"/>
    <col min="5892" max="5892" width="13.42578125" style="2" customWidth="1"/>
    <col min="5893" max="5893" width="13.7109375" style="2" customWidth="1"/>
    <col min="5894" max="5895" width="9" style="2" customWidth="1"/>
    <col min="5896" max="5896" width="12.85546875" style="2" customWidth="1"/>
    <col min="5897" max="5897" width="11.5703125" style="2" customWidth="1"/>
    <col min="5898" max="5898" width="10.85546875" style="2" customWidth="1"/>
    <col min="5899" max="6137" width="9.140625" style="2"/>
    <col min="6138" max="6138" width="24.28515625" style="2" customWidth="1"/>
    <col min="6139" max="6139" width="18.7109375" style="2" customWidth="1"/>
    <col min="6140" max="6140" width="7.7109375" style="2" customWidth="1"/>
    <col min="6141" max="6141" width="10.7109375" style="2" customWidth="1"/>
    <col min="6142" max="6142" width="10.42578125" style="2" customWidth="1"/>
    <col min="6143" max="6144" width="10.7109375" style="2" customWidth="1"/>
    <col min="6145" max="6145" width="9.85546875" style="2" customWidth="1"/>
    <col min="6146" max="6146" width="9.42578125" style="2" customWidth="1"/>
    <col min="6147" max="6147" width="10.7109375" style="2" customWidth="1"/>
    <col min="6148" max="6148" width="13.42578125" style="2" customWidth="1"/>
    <col min="6149" max="6149" width="13.7109375" style="2" customWidth="1"/>
    <col min="6150" max="6151" width="9" style="2" customWidth="1"/>
    <col min="6152" max="6152" width="12.85546875" style="2" customWidth="1"/>
    <col min="6153" max="6153" width="11.5703125" style="2" customWidth="1"/>
    <col min="6154" max="6154" width="10.85546875" style="2" customWidth="1"/>
    <col min="6155" max="6393" width="9.140625" style="2"/>
    <col min="6394" max="6394" width="24.28515625" style="2" customWidth="1"/>
    <col min="6395" max="6395" width="18.7109375" style="2" customWidth="1"/>
    <col min="6396" max="6396" width="7.7109375" style="2" customWidth="1"/>
    <col min="6397" max="6397" width="10.7109375" style="2" customWidth="1"/>
    <col min="6398" max="6398" width="10.42578125" style="2" customWidth="1"/>
    <col min="6399" max="6400" width="10.7109375" style="2" customWidth="1"/>
    <col min="6401" max="6401" width="9.85546875" style="2" customWidth="1"/>
    <col min="6402" max="6402" width="9.42578125" style="2" customWidth="1"/>
    <col min="6403" max="6403" width="10.7109375" style="2" customWidth="1"/>
    <col min="6404" max="6404" width="13.42578125" style="2" customWidth="1"/>
    <col min="6405" max="6405" width="13.7109375" style="2" customWidth="1"/>
    <col min="6406" max="6407" width="9" style="2" customWidth="1"/>
    <col min="6408" max="6408" width="12.85546875" style="2" customWidth="1"/>
    <col min="6409" max="6409" width="11.5703125" style="2" customWidth="1"/>
    <col min="6410" max="6410" width="10.85546875" style="2" customWidth="1"/>
    <col min="6411" max="6649" width="9.140625" style="2"/>
    <col min="6650" max="6650" width="24.28515625" style="2" customWidth="1"/>
    <col min="6651" max="6651" width="18.7109375" style="2" customWidth="1"/>
    <col min="6652" max="6652" width="7.7109375" style="2" customWidth="1"/>
    <col min="6653" max="6653" width="10.7109375" style="2" customWidth="1"/>
    <col min="6654" max="6654" width="10.42578125" style="2" customWidth="1"/>
    <col min="6655" max="6656" width="10.7109375" style="2" customWidth="1"/>
    <col min="6657" max="6657" width="9.85546875" style="2" customWidth="1"/>
    <col min="6658" max="6658" width="9.42578125" style="2" customWidth="1"/>
    <col min="6659" max="6659" width="10.7109375" style="2" customWidth="1"/>
    <col min="6660" max="6660" width="13.42578125" style="2" customWidth="1"/>
    <col min="6661" max="6661" width="13.7109375" style="2" customWidth="1"/>
    <col min="6662" max="6663" width="9" style="2" customWidth="1"/>
    <col min="6664" max="6664" width="12.85546875" style="2" customWidth="1"/>
    <col min="6665" max="6665" width="11.5703125" style="2" customWidth="1"/>
    <col min="6666" max="6666" width="10.85546875" style="2" customWidth="1"/>
    <col min="6667" max="6905" width="9.140625" style="2"/>
    <col min="6906" max="6906" width="24.28515625" style="2" customWidth="1"/>
    <col min="6907" max="6907" width="18.7109375" style="2" customWidth="1"/>
    <col min="6908" max="6908" width="7.7109375" style="2" customWidth="1"/>
    <col min="6909" max="6909" width="10.7109375" style="2" customWidth="1"/>
    <col min="6910" max="6910" width="10.42578125" style="2" customWidth="1"/>
    <col min="6911" max="6912" width="10.7109375" style="2" customWidth="1"/>
    <col min="6913" max="6913" width="9.85546875" style="2" customWidth="1"/>
    <col min="6914" max="6914" width="9.42578125" style="2" customWidth="1"/>
    <col min="6915" max="6915" width="10.7109375" style="2" customWidth="1"/>
    <col min="6916" max="6916" width="13.42578125" style="2" customWidth="1"/>
    <col min="6917" max="6917" width="13.7109375" style="2" customWidth="1"/>
    <col min="6918" max="6919" width="9" style="2" customWidth="1"/>
    <col min="6920" max="6920" width="12.85546875" style="2" customWidth="1"/>
    <col min="6921" max="6921" width="11.5703125" style="2" customWidth="1"/>
    <col min="6922" max="6922" width="10.85546875" style="2" customWidth="1"/>
    <col min="6923" max="7161" width="9.140625" style="2"/>
    <col min="7162" max="7162" width="24.28515625" style="2" customWidth="1"/>
    <col min="7163" max="7163" width="18.7109375" style="2" customWidth="1"/>
    <col min="7164" max="7164" width="7.7109375" style="2" customWidth="1"/>
    <col min="7165" max="7165" width="10.7109375" style="2" customWidth="1"/>
    <col min="7166" max="7166" width="10.42578125" style="2" customWidth="1"/>
    <col min="7167" max="7168" width="10.7109375" style="2" customWidth="1"/>
    <col min="7169" max="7169" width="9.85546875" style="2" customWidth="1"/>
    <col min="7170" max="7170" width="9.42578125" style="2" customWidth="1"/>
    <col min="7171" max="7171" width="10.7109375" style="2" customWidth="1"/>
    <col min="7172" max="7172" width="13.42578125" style="2" customWidth="1"/>
    <col min="7173" max="7173" width="13.7109375" style="2" customWidth="1"/>
    <col min="7174" max="7175" width="9" style="2" customWidth="1"/>
    <col min="7176" max="7176" width="12.85546875" style="2" customWidth="1"/>
    <col min="7177" max="7177" width="11.5703125" style="2" customWidth="1"/>
    <col min="7178" max="7178" width="10.85546875" style="2" customWidth="1"/>
    <col min="7179" max="7417" width="9.140625" style="2"/>
    <col min="7418" max="7418" width="24.28515625" style="2" customWidth="1"/>
    <col min="7419" max="7419" width="18.7109375" style="2" customWidth="1"/>
    <col min="7420" max="7420" width="7.7109375" style="2" customWidth="1"/>
    <col min="7421" max="7421" width="10.7109375" style="2" customWidth="1"/>
    <col min="7422" max="7422" width="10.42578125" style="2" customWidth="1"/>
    <col min="7423" max="7424" width="10.7109375" style="2" customWidth="1"/>
    <col min="7425" max="7425" width="9.85546875" style="2" customWidth="1"/>
    <col min="7426" max="7426" width="9.42578125" style="2" customWidth="1"/>
    <col min="7427" max="7427" width="10.7109375" style="2" customWidth="1"/>
    <col min="7428" max="7428" width="13.42578125" style="2" customWidth="1"/>
    <col min="7429" max="7429" width="13.7109375" style="2" customWidth="1"/>
    <col min="7430" max="7431" width="9" style="2" customWidth="1"/>
    <col min="7432" max="7432" width="12.85546875" style="2" customWidth="1"/>
    <col min="7433" max="7433" width="11.5703125" style="2" customWidth="1"/>
    <col min="7434" max="7434" width="10.85546875" style="2" customWidth="1"/>
    <col min="7435" max="7673" width="9.140625" style="2"/>
    <col min="7674" max="7674" width="24.28515625" style="2" customWidth="1"/>
    <col min="7675" max="7675" width="18.7109375" style="2" customWidth="1"/>
    <col min="7676" max="7676" width="7.7109375" style="2" customWidth="1"/>
    <col min="7677" max="7677" width="10.7109375" style="2" customWidth="1"/>
    <col min="7678" max="7678" width="10.42578125" style="2" customWidth="1"/>
    <col min="7679" max="7680" width="10.7109375" style="2" customWidth="1"/>
    <col min="7681" max="7681" width="9.85546875" style="2" customWidth="1"/>
    <col min="7682" max="7682" width="9.42578125" style="2" customWidth="1"/>
    <col min="7683" max="7683" width="10.7109375" style="2" customWidth="1"/>
    <col min="7684" max="7684" width="13.42578125" style="2" customWidth="1"/>
    <col min="7685" max="7685" width="13.7109375" style="2" customWidth="1"/>
    <col min="7686" max="7687" width="9" style="2" customWidth="1"/>
    <col min="7688" max="7688" width="12.85546875" style="2" customWidth="1"/>
    <col min="7689" max="7689" width="11.5703125" style="2" customWidth="1"/>
    <col min="7690" max="7690" width="10.85546875" style="2" customWidth="1"/>
    <col min="7691" max="7929" width="9.140625" style="2"/>
    <col min="7930" max="7930" width="24.28515625" style="2" customWidth="1"/>
    <col min="7931" max="7931" width="18.7109375" style="2" customWidth="1"/>
    <col min="7932" max="7932" width="7.7109375" style="2" customWidth="1"/>
    <col min="7933" max="7933" width="10.7109375" style="2" customWidth="1"/>
    <col min="7934" max="7934" width="10.42578125" style="2" customWidth="1"/>
    <col min="7935" max="7936" width="10.7109375" style="2" customWidth="1"/>
    <col min="7937" max="7937" width="9.85546875" style="2" customWidth="1"/>
    <col min="7938" max="7938" width="9.42578125" style="2" customWidth="1"/>
    <col min="7939" max="7939" width="10.7109375" style="2" customWidth="1"/>
    <col min="7940" max="7940" width="13.42578125" style="2" customWidth="1"/>
    <col min="7941" max="7941" width="13.7109375" style="2" customWidth="1"/>
    <col min="7942" max="7943" width="9" style="2" customWidth="1"/>
    <col min="7944" max="7944" width="12.85546875" style="2" customWidth="1"/>
    <col min="7945" max="7945" width="11.5703125" style="2" customWidth="1"/>
    <col min="7946" max="7946" width="10.85546875" style="2" customWidth="1"/>
    <col min="7947" max="8185" width="9.140625" style="2"/>
    <col min="8186" max="8186" width="24.28515625" style="2" customWidth="1"/>
    <col min="8187" max="8187" width="18.7109375" style="2" customWidth="1"/>
    <col min="8188" max="8188" width="7.7109375" style="2" customWidth="1"/>
    <col min="8189" max="8189" width="10.7109375" style="2" customWidth="1"/>
    <col min="8190" max="8190" width="10.42578125" style="2" customWidth="1"/>
    <col min="8191" max="8192" width="10.7109375" style="2" customWidth="1"/>
    <col min="8193" max="8193" width="9.85546875" style="2" customWidth="1"/>
    <col min="8194" max="8194" width="9.42578125" style="2" customWidth="1"/>
    <col min="8195" max="8195" width="10.7109375" style="2" customWidth="1"/>
    <col min="8196" max="8196" width="13.42578125" style="2" customWidth="1"/>
    <col min="8197" max="8197" width="13.7109375" style="2" customWidth="1"/>
    <col min="8198" max="8199" width="9" style="2" customWidth="1"/>
    <col min="8200" max="8200" width="12.85546875" style="2" customWidth="1"/>
    <col min="8201" max="8201" width="11.5703125" style="2" customWidth="1"/>
    <col min="8202" max="8202" width="10.85546875" style="2" customWidth="1"/>
    <col min="8203" max="8441" width="9.140625" style="2"/>
    <col min="8442" max="8442" width="24.28515625" style="2" customWidth="1"/>
    <col min="8443" max="8443" width="18.7109375" style="2" customWidth="1"/>
    <col min="8444" max="8444" width="7.7109375" style="2" customWidth="1"/>
    <col min="8445" max="8445" width="10.7109375" style="2" customWidth="1"/>
    <col min="8446" max="8446" width="10.42578125" style="2" customWidth="1"/>
    <col min="8447" max="8448" width="10.7109375" style="2" customWidth="1"/>
    <col min="8449" max="8449" width="9.85546875" style="2" customWidth="1"/>
    <col min="8450" max="8450" width="9.42578125" style="2" customWidth="1"/>
    <col min="8451" max="8451" width="10.7109375" style="2" customWidth="1"/>
    <col min="8452" max="8452" width="13.42578125" style="2" customWidth="1"/>
    <col min="8453" max="8453" width="13.7109375" style="2" customWidth="1"/>
    <col min="8454" max="8455" width="9" style="2" customWidth="1"/>
    <col min="8456" max="8456" width="12.85546875" style="2" customWidth="1"/>
    <col min="8457" max="8457" width="11.5703125" style="2" customWidth="1"/>
    <col min="8458" max="8458" width="10.85546875" style="2" customWidth="1"/>
    <col min="8459" max="8697" width="9.140625" style="2"/>
    <col min="8698" max="8698" width="24.28515625" style="2" customWidth="1"/>
    <col min="8699" max="8699" width="18.7109375" style="2" customWidth="1"/>
    <col min="8700" max="8700" width="7.7109375" style="2" customWidth="1"/>
    <col min="8701" max="8701" width="10.7109375" style="2" customWidth="1"/>
    <col min="8702" max="8702" width="10.42578125" style="2" customWidth="1"/>
    <col min="8703" max="8704" width="10.7109375" style="2" customWidth="1"/>
    <col min="8705" max="8705" width="9.85546875" style="2" customWidth="1"/>
    <col min="8706" max="8706" width="9.42578125" style="2" customWidth="1"/>
    <col min="8707" max="8707" width="10.7109375" style="2" customWidth="1"/>
    <col min="8708" max="8708" width="13.42578125" style="2" customWidth="1"/>
    <col min="8709" max="8709" width="13.7109375" style="2" customWidth="1"/>
    <col min="8710" max="8711" width="9" style="2" customWidth="1"/>
    <col min="8712" max="8712" width="12.85546875" style="2" customWidth="1"/>
    <col min="8713" max="8713" width="11.5703125" style="2" customWidth="1"/>
    <col min="8714" max="8714" width="10.85546875" style="2" customWidth="1"/>
    <col min="8715" max="8953" width="9.140625" style="2"/>
    <col min="8954" max="8954" width="24.28515625" style="2" customWidth="1"/>
    <col min="8955" max="8955" width="18.7109375" style="2" customWidth="1"/>
    <col min="8956" max="8956" width="7.7109375" style="2" customWidth="1"/>
    <col min="8957" max="8957" width="10.7109375" style="2" customWidth="1"/>
    <col min="8958" max="8958" width="10.42578125" style="2" customWidth="1"/>
    <col min="8959" max="8960" width="10.7109375" style="2" customWidth="1"/>
    <col min="8961" max="8961" width="9.85546875" style="2" customWidth="1"/>
    <col min="8962" max="8962" width="9.42578125" style="2" customWidth="1"/>
    <col min="8963" max="8963" width="10.7109375" style="2" customWidth="1"/>
    <col min="8964" max="8964" width="13.42578125" style="2" customWidth="1"/>
    <col min="8965" max="8965" width="13.7109375" style="2" customWidth="1"/>
    <col min="8966" max="8967" width="9" style="2" customWidth="1"/>
    <col min="8968" max="8968" width="12.85546875" style="2" customWidth="1"/>
    <col min="8969" max="8969" width="11.5703125" style="2" customWidth="1"/>
    <col min="8970" max="8970" width="10.85546875" style="2" customWidth="1"/>
    <col min="8971" max="9209" width="9.140625" style="2"/>
    <col min="9210" max="9210" width="24.28515625" style="2" customWidth="1"/>
    <col min="9211" max="9211" width="18.7109375" style="2" customWidth="1"/>
    <col min="9212" max="9212" width="7.7109375" style="2" customWidth="1"/>
    <col min="9213" max="9213" width="10.7109375" style="2" customWidth="1"/>
    <col min="9214" max="9214" width="10.42578125" style="2" customWidth="1"/>
    <col min="9215" max="9216" width="10.7109375" style="2" customWidth="1"/>
    <col min="9217" max="9217" width="9.85546875" style="2" customWidth="1"/>
    <col min="9218" max="9218" width="9.42578125" style="2" customWidth="1"/>
    <col min="9219" max="9219" width="10.7109375" style="2" customWidth="1"/>
    <col min="9220" max="9220" width="13.42578125" style="2" customWidth="1"/>
    <col min="9221" max="9221" width="13.7109375" style="2" customWidth="1"/>
    <col min="9222" max="9223" width="9" style="2" customWidth="1"/>
    <col min="9224" max="9224" width="12.85546875" style="2" customWidth="1"/>
    <col min="9225" max="9225" width="11.5703125" style="2" customWidth="1"/>
    <col min="9226" max="9226" width="10.85546875" style="2" customWidth="1"/>
    <col min="9227" max="9465" width="9.140625" style="2"/>
    <col min="9466" max="9466" width="24.28515625" style="2" customWidth="1"/>
    <col min="9467" max="9467" width="18.7109375" style="2" customWidth="1"/>
    <col min="9468" max="9468" width="7.7109375" style="2" customWidth="1"/>
    <col min="9469" max="9469" width="10.7109375" style="2" customWidth="1"/>
    <col min="9470" max="9470" width="10.42578125" style="2" customWidth="1"/>
    <col min="9471" max="9472" width="10.7109375" style="2" customWidth="1"/>
    <col min="9473" max="9473" width="9.85546875" style="2" customWidth="1"/>
    <col min="9474" max="9474" width="9.42578125" style="2" customWidth="1"/>
    <col min="9475" max="9475" width="10.7109375" style="2" customWidth="1"/>
    <col min="9476" max="9476" width="13.42578125" style="2" customWidth="1"/>
    <col min="9477" max="9477" width="13.7109375" style="2" customWidth="1"/>
    <col min="9478" max="9479" width="9" style="2" customWidth="1"/>
    <col min="9480" max="9480" width="12.85546875" style="2" customWidth="1"/>
    <col min="9481" max="9481" width="11.5703125" style="2" customWidth="1"/>
    <col min="9482" max="9482" width="10.85546875" style="2" customWidth="1"/>
    <col min="9483" max="9721" width="9.140625" style="2"/>
    <col min="9722" max="9722" width="24.28515625" style="2" customWidth="1"/>
    <col min="9723" max="9723" width="18.7109375" style="2" customWidth="1"/>
    <col min="9724" max="9724" width="7.7109375" style="2" customWidth="1"/>
    <col min="9725" max="9725" width="10.7109375" style="2" customWidth="1"/>
    <col min="9726" max="9726" width="10.42578125" style="2" customWidth="1"/>
    <col min="9727" max="9728" width="10.7109375" style="2" customWidth="1"/>
    <col min="9729" max="9729" width="9.85546875" style="2" customWidth="1"/>
    <col min="9730" max="9730" width="9.42578125" style="2" customWidth="1"/>
    <col min="9731" max="9731" width="10.7109375" style="2" customWidth="1"/>
    <col min="9732" max="9732" width="13.42578125" style="2" customWidth="1"/>
    <col min="9733" max="9733" width="13.7109375" style="2" customWidth="1"/>
    <col min="9734" max="9735" width="9" style="2" customWidth="1"/>
    <col min="9736" max="9736" width="12.85546875" style="2" customWidth="1"/>
    <col min="9737" max="9737" width="11.5703125" style="2" customWidth="1"/>
    <col min="9738" max="9738" width="10.85546875" style="2" customWidth="1"/>
    <col min="9739" max="9977" width="9.140625" style="2"/>
    <col min="9978" max="9978" width="24.28515625" style="2" customWidth="1"/>
    <col min="9979" max="9979" width="18.7109375" style="2" customWidth="1"/>
    <col min="9980" max="9980" width="7.7109375" style="2" customWidth="1"/>
    <col min="9981" max="9981" width="10.7109375" style="2" customWidth="1"/>
    <col min="9982" max="9982" width="10.42578125" style="2" customWidth="1"/>
    <col min="9983" max="9984" width="10.7109375" style="2" customWidth="1"/>
    <col min="9985" max="9985" width="9.85546875" style="2" customWidth="1"/>
    <col min="9986" max="9986" width="9.42578125" style="2" customWidth="1"/>
    <col min="9987" max="9987" width="10.7109375" style="2" customWidth="1"/>
    <col min="9988" max="9988" width="13.42578125" style="2" customWidth="1"/>
    <col min="9989" max="9989" width="13.7109375" style="2" customWidth="1"/>
    <col min="9990" max="9991" width="9" style="2" customWidth="1"/>
    <col min="9992" max="9992" width="12.85546875" style="2" customWidth="1"/>
    <col min="9993" max="9993" width="11.5703125" style="2" customWidth="1"/>
    <col min="9994" max="9994" width="10.85546875" style="2" customWidth="1"/>
    <col min="9995" max="10233" width="9.140625" style="2"/>
    <col min="10234" max="10234" width="24.28515625" style="2" customWidth="1"/>
    <col min="10235" max="10235" width="18.7109375" style="2" customWidth="1"/>
    <col min="10236" max="10236" width="7.7109375" style="2" customWidth="1"/>
    <col min="10237" max="10237" width="10.7109375" style="2" customWidth="1"/>
    <col min="10238" max="10238" width="10.42578125" style="2" customWidth="1"/>
    <col min="10239" max="10240" width="10.7109375" style="2" customWidth="1"/>
    <col min="10241" max="10241" width="9.85546875" style="2" customWidth="1"/>
    <col min="10242" max="10242" width="9.42578125" style="2" customWidth="1"/>
    <col min="10243" max="10243" width="10.7109375" style="2" customWidth="1"/>
    <col min="10244" max="10244" width="13.42578125" style="2" customWidth="1"/>
    <col min="10245" max="10245" width="13.7109375" style="2" customWidth="1"/>
    <col min="10246" max="10247" width="9" style="2" customWidth="1"/>
    <col min="10248" max="10248" width="12.85546875" style="2" customWidth="1"/>
    <col min="10249" max="10249" width="11.5703125" style="2" customWidth="1"/>
    <col min="10250" max="10250" width="10.85546875" style="2" customWidth="1"/>
    <col min="10251" max="10489" width="9.140625" style="2"/>
    <col min="10490" max="10490" width="24.28515625" style="2" customWidth="1"/>
    <col min="10491" max="10491" width="18.7109375" style="2" customWidth="1"/>
    <col min="10492" max="10492" width="7.7109375" style="2" customWidth="1"/>
    <col min="10493" max="10493" width="10.7109375" style="2" customWidth="1"/>
    <col min="10494" max="10494" width="10.42578125" style="2" customWidth="1"/>
    <col min="10495" max="10496" width="10.7109375" style="2" customWidth="1"/>
    <col min="10497" max="10497" width="9.85546875" style="2" customWidth="1"/>
    <col min="10498" max="10498" width="9.42578125" style="2" customWidth="1"/>
    <col min="10499" max="10499" width="10.7109375" style="2" customWidth="1"/>
    <col min="10500" max="10500" width="13.42578125" style="2" customWidth="1"/>
    <col min="10501" max="10501" width="13.7109375" style="2" customWidth="1"/>
    <col min="10502" max="10503" width="9" style="2" customWidth="1"/>
    <col min="10504" max="10504" width="12.85546875" style="2" customWidth="1"/>
    <col min="10505" max="10505" width="11.5703125" style="2" customWidth="1"/>
    <col min="10506" max="10506" width="10.85546875" style="2" customWidth="1"/>
    <col min="10507" max="10745" width="9.140625" style="2"/>
    <col min="10746" max="10746" width="24.28515625" style="2" customWidth="1"/>
    <col min="10747" max="10747" width="18.7109375" style="2" customWidth="1"/>
    <col min="10748" max="10748" width="7.7109375" style="2" customWidth="1"/>
    <col min="10749" max="10749" width="10.7109375" style="2" customWidth="1"/>
    <col min="10750" max="10750" width="10.42578125" style="2" customWidth="1"/>
    <col min="10751" max="10752" width="10.7109375" style="2" customWidth="1"/>
    <col min="10753" max="10753" width="9.85546875" style="2" customWidth="1"/>
    <col min="10754" max="10754" width="9.42578125" style="2" customWidth="1"/>
    <col min="10755" max="10755" width="10.7109375" style="2" customWidth="1"/>
    <col min="10756" max="10756" width="13.42578125" style="2" customWidth="1"/>
    <col min="10757" max="10757" width="13.7109375" style="2" customWidth="1"/>
    <col min="10758" max="10759" width="9" style="2" customWidth="1"/>
    <col min="10760" max="10760" width="12.85546875" style="2" customWidth="1"/>
    <col min="10761" max="10761" width="11.5703125" style="2" customWidth="1"/>
    <col min="10762" max="10762" width="10.85546875" style="2" customWidth="1"/>
    <col min="10763" max="11001" width="9.140625" style="2"/>
    <col min="11002" max="11002" width="24.28515625" style="2" customWidth="1"/>
    <col min="11003" max="11003" width="18.7109375" style="2" customWidth="1"/>
    <col min="11004" max="11004" width="7.7109375" style="2" customWidth="1"/>
    <col min="11005" max="11005" width="10.7109375" style="2" customWidth="1"/>
    <col min="11006" max="11006" width="10.42578125" style="2" customWidth="1"/>
    <col min="11007" max="11008" width="10.7109375" style="2" customWidth="1"/>
    <col min="11009" max="11009" width="9.85546875" style="2" customWidth="1"/>
    <col min="11010" max="11010" width="9.42578125" style="2" customWidth="1"/>
    <col min="11011" max="11011" width="10.7109375" style="2" customWidth="1"/>
    <col min="11012" max="11012" width="13.42578125" style="2" customWidth="1"/>
    <col min="11013" max="11013" width="13.7109375" style="2" customWidth="1"/>
    <col min="11014" max="11015" width="9" style="2" customWidth="1"/>
    <col min="11016" max="11016" width="12.85546875" style="2" customWidth="1"/>
    <col min="11017" max="11017" width="11.5703125" style="2" customWidth="1"/>
    <col min="11018" max="11018" width="10.85546875" style="2" customWidth="1"/>
    <col min="11019" max="11257" width="9.140625" style="2"/>
    <col min="11258" max="11258" width="24.28515625" style="2" customWidth="1"/>
    <col min="11259" max="11259" width="18.7109375" style="2" customWidth="1"/>
    <col min="11260" max="11260" width="7.7109375" style="2" customWidth="1"/>
    <col min="11261" max="11261" width="10.7109375" style="2" customWidth="1"/>
    <col min="11262" max="11262" width="10.42578125" style="2" customWidth="1"/>
    <col min="11263" max="11264" width="10.7109375" style="2" customWidth="1"/>
    <col min="11265" max="11265" width="9.85546875" style="2" customWidth="1"/>
    <col min="11266" max="11266" width="9.42578125" style="2" customWidth="1"/>
    <col min="11267" max="11267" width="10.7109375" style="2" customWidth="1"/>
    <col min="11268" max="11268" width="13.42578125" style="2" customWidth="1"/>
    <col min="11269" max="11269" width="13.7109375" style="2" customWidth="1"/>
    <col min="11270" max="11271" width="9" style="2" customWidth="1"/>
    <col min="11272" max="11272" width="12.85546875" style="2" customWidth="1"/>
    <col min="11273" max="11273" width="11.5703125" style="2" customWidth="1"/>
    <col min="11274" max="11274" width="10.85546875" style="2" customWidth="1"/>
    <col min="11275" max="11513" width="9.140625" style="2"/>
    <col min="11514" max="11514" width="24.28515625" style="2" customWidth="1"/>
    <col min="11515" max="11515" width="18.7109375" style="2" customWidth="1"/>
    <col min="11516" max="11516" width="7.7109375" style="2" customWidth="1"/>
    <col min="11517" max="11517" width="10.7109375" style="2" customWidth="1"/>
    <col min="11518" max="11518" width="10.42578125" style="2" customWidth="1"/>
    <col min="11519" max="11520" width="10.7109375" style="2" customWidth="1"/>
    <col min="11521" max="11521" width="9.85546875" style="2" customWidth="1"/>
    <col min="11522" max="11522" width="9.42578125" style="2" customWidth="1"/>
    <col min="11523" max="11523" width="10.7109375" style="2" customWidth="1"/>
    <col min="11524" max="11524" width="13.42578125" style="2" customWidth="1"/>
    <col min="11525" max="11525" width="13.7109375" style="2" customWidth="1"/>
    <col min="11526" max="11527" width="9" style="2" customWidth="1"/>
    <col min="11528" max="11528" width="12.85546875" style="2" customWidth="1"/>
    <col min="11529" max="11529" width="11.5703125" style="2" customWidth="1"/>
    <col min="11530" max="11530" width="10.85546875" style="2" customWidth="1"/>
    <col min="11531" max="11769" width="9.140625" style="2"/>
    <col min="11770" max="11770" width="24.28515625" style="2" customWidth="1"/>
    <col min="11771" max="11771" width="18.7109375" style="2" customWidth="1"/>
    <col min="11772" max="11772" width="7.7109375" style="2" customWidth="1"/>
    <col min="11773" max="11773" width="10.7109375" style="2" customWidth="1"/>
    <col min="11774" max="11774" width="10.42578125" style="2" customWidth="1"/>
    <col min="11775" max="11776" width="10.7109375" style="2" customWidth="1"/>
    <col min="11777" max="11777" width="9.85546875" style="2" customWidth="1"/>
    <col min="11778" max="11778" width="9.42578125" style="2" customWidth="1"/>
    <col min="11779" max="11779" width="10.7109375" style="2" customWidth="1"/>
    <col min="11780" max="11780" width="13.42578125" style="2" customWidth="1"/>
    <col min="11781" max="11781" width="13.7109375" style="2" customWidth="1"/>
    <col min="11782" max="11783" width="9" style="2" customWidth="1"/>
    <col min="11784" max="11784" width="12.85546875" style="2" customWidth="1"/>
    <col min="11785" max="11785" width="11.5703125" style="2" customWidth="1"/>
    <col min="11786" max="11786" width="10.85546875" style="2" customWidth="1"/>
    <col min="11787" max="12025" width="9.140625" style="2"/>
    <col min="12026" max="12026" width="24.28515625" style="2" customWidth="1"/>
    <col min="12027" max="12027" width="18.7109375" style="2" customWidth="1"/>
    <col min="12028" max="12028" width="7.7109375" style="2" customWidth="1"/>
    <col min="12029" max="12029" width="10.7109375" style="2" customWidth="1"/>
    <col min="12030" max="12030" width="10.42578125" style="2" customWidth="1"/>
    <col min="12031" max="12032" width="10.7109375" style="2" customWidth="1"/>
    <col min="12033" max="12033" width="9.85546875" style="2" customWidth="1"/>
    <col min="12034" max="12034" width="9.42578125" style="2" customWidth="1"/>
    <col min="12035" max="12035" width="10.7109375" style="2" customWidth="1"/>
    <col min="12036" max="12036" width="13.42578125" style="2" customWidth="1"/>
    <col min="12037" max="12037" width="13.7109375" style="2" customWidth="1"/>
    <col min="12038" max="12039" width="9" style="2" customWidth="1"/>
    <col min="12040" max="12040" width="12.85546875" style="2" customWidth="1"/>
    <col min="12041" max="12041" width="11.5703125" style="2" customWidth="1"/>
    <col min="12042" max="12042" width="10.85546875" style="2" customWidth="1"/>
    <col min="12043" max="12281" width="9.140625" style="2"/>
    <col min="12282" max="12282" width="24.28515625" style="2" customWidth="1"/>
    <col min="12283" max="12283" width="18.7109375" style="2" customWidth="1"/>
    <col min="12284" max="12284" width="7.7109375" style="2" customWidth="1"/>
    <col min="12285" max="12285" width="10.7109375" style="2" customWidth="1"/>
    <col min="12286" max="12286" width="10.42578125" style="2" customWidth="1"/>
    <col min="12287" max="12288" width="10.7109375" style="2" customWidth="1"/>
    <col min="12289" max="12289" width="9.85546875" style="2" customWidth="1"/>
    <col min="12290" max="12290" width="9.42578125" style="2" customWidth="1"/>
    <col min="12291" max="12291" width="10.7109375" style="2" customWidth="1"/>
    <col min="12292" max="12292" width="13.42578125" style="2" customWidth="1"/>
    <col min="12293" max="12293" width="13.7109375" style="2" customWidth="1"/>
    <col min="12294" max="12295" width="9" style="2" customWidth="1"/>
    <col min="12296" max="12296" width="12.85546875" style="2" customWidth="1"/>
    <col min="12297" max="12297" width="11.5703125" style="2" customWidth="1"/>
    <col min="12298" max="12298" width="10.85546875" style="2" customWidth="1"/>
    <col min="12299" max="12537" width="9.140625" style="2"/>
    <col min="12538" max="12538" width="24.28515625" style="2" customWidth="1"/>
    <col min="12539" max="12539" width="18.7109375" style="2" customWidth="1"/>
    <col min="12540" max="12540" width="7.7109375" style="2" customWidth="1"/>
    <col min="12541" max="12541" width="10.7109375" style="2" customWidth="1"/>
    <col min="12542" max="12542" width="10.42578125" style="2" customWidth="1"/>
    <col min="12543" max="12544" width="10.7109375" style="2" customWidth="1"/>
    <col min="12545" max="12545" width="9.85546875" style="2" customWidth="1"/>
    <col min="12546" max="12546" width="9.42578125" style="2" customWidth="1"/>
    <col min="12547" max="12547" width="10.7109375" style="2" customWidth="1"/>
    <col min="12548" max="12548" width="13.42578125" style="2" customWidth="1"/>
    <col min="12549" max="12549" width="13.7109375" style="2" customWidth="1"/>
    <col min="12550" max="12551" width="9" style="2" customWidth="1"/>
    <col min="12552" max="12552" width="12.85546875" style="2" customWidth="1"/>
    <col min="12553" max="12553" width="11.5703125" style="2" customWidth="1"/>
    <col min="12554" max="12554" width="10.85546875" style="2" customWidth="1"/>
    <col min="12555" max="12793" width="9.140625" style="2"/>
    <col min="12794" max="12794" width="24.28515625" style="2" customWidth="1"/>
    <col min="12795" max="12795" width="18.7109375" style="2" customWidth="1"/>
    <col min="12796" max="12796" width="7.7109375" style="2" customWidth="1"/>
    <col min="12797" max="12797" width="10.7109375" style="2" customWidth="1"/>
    <col min="12798" max="12798" width="10.42578125" style="2" customWidth="1"/>
    <col min="12799" max="12800" width="10.7109375" style="2" customWidth="1"/>
    <col min="12801" max="12801" width="9.85546875" style="2" customWidth="1"/>
    <col min="12802" max="12802" width="9.42578125" style="2" customWidth="1"/>
    <col min="12803" max="12803" width="10.7109375" style="2" customWidth="1"/>
    <col min="12804" max="12804" width="13.42578125" style="2" customWidth="1"/>
    <col min="12805" max="12805" width="13.7109375" style="2" customWidth="1"/>
    <col min="12806" max="12807" width="9" style="2" customWidth="1"/>
    <col min="12808" max="12808" width="12.85546875" style="2" customWidth="1"/>
    <col min="12809" max="12809" width="11.5703125" style="2" customWidth="1"/>
    <col min="12810" max="12810" width="10.85546875" style="2" customWidth="1"/>
    <col min="12811" max="13049" width="9.140625" style="2"/>
    <col min="13050" max="13050" width="24.28515625" style="2" customWidth="1"/>
    <col min="13051" max="13051" width="18.7109375" style="2" customWidth="1"/>
    <col min="13052" max="13052" width="7.7109375" style="2" customWidth="1"/>
    <col min="13053" max="13053" width="10.7109375" style="2" customWidth="1"/>
    <col min="13054" max="13054" width="10.42578125" style="2" customWidth="1"/>
    <col min="13055" max="13056" width="10.7109375" style="2" customWidth="1"/>
    <col min="13057" max="13057" width="9.85546875" style="2" customWidth="1"/>
    <col min="13058" max="13058" width="9.42578125" style="2" customWidth="1"/>
    <col min="13059" max="13059" width="10.7109375" style="2" customWidth="1"/>
    <col min="13060" max="13060" width="13.42578125" style="2" customWidth="1"/>
    <col min="13061" max="13061" width="13.7109375" style="2" customWidth="1"/>
    <col min="13062" max="13063" width="9" style="2" customWidth="1"/>
    <col min="13064" max="13064" width="12.85546875" style="2" customWidth="1"/>
    <col min="13065" max="13065" width="11.5703125" style="2" customWidth="1"/>
    <col min="13066" max="13066" width="10.85546875" style="2" customWidth="1"/>
    <col min="13067" max="13305" width="9.140625" style="2"/>
    <col min="13306" max="13306" width="24.28515625" style="2" customWidth="1"/>
    <col min="13307" max="13307" width="18.7109375" style="2" customWidth="1"/>
    <col min="13308" max="13308" width="7.7109375" style="2" customWidth="1"/>
    <col min="13309" max="13309" width="10.7109375" style="2" customWidth="1"/>
    <col min="13310" max="13310" width="10.42578125" style="2" customWidth="1"/>
    <col min="13311" max="13312" width="10.7109375" style="2" customWidth="1"/>
    <col min="13313" max="13313" width="9.85546875" style="2" customWidth="1"/>
    <col min="13314" max="13314" width="9.42578125" style="2" customWidth="1"/>
    <col min="13315" max="13315" width="10.7109375" style="2" customWidth="1"/>
    <col min="13316" max="13316" width="13.42578125" style="2" customWidth="1"/>
    <col min="13317" max="13317" width="13.7109375" style="2" customWidth="1"/>
    <col min="13318" max="13319" width="9" style="2" customWidth="1"/>
    <col min="13320" max="13320" width="12.85546875" style="2" customWidth="1"/>
    <col min="13321" max="13321" width="11.5703125" style="2" customWidth="1"/>
    <col min="13322" max="13322" width="10.85546875" style="2" customWidth="1"/>
    <col min="13323" max="13561" width="9.140625" style="2"/>
    <col min="13562" max="13562" width="24.28515625" style="2" customWidth="1"/>
    <col min="13563" max="13563" width="18.7109375" style="2" customWidth="1"/>
    <col min="13564" max="13564" width="7.7109375" style="2" customWidth="1"/>
    <col min="13565" max="13565" width="10.7109375" style="2" customWidth="1"/>
    <col min="13566" max="13566" width="10.42578125" style="2" customWidth="1"/>
    <col min="13567" max="13568" width="10.7109375" style="2" customWidth="1"/>
    <col min="13569" max="13569" width="9.85546875" style="2" customWidth="1"/>
    <col min="13570" max="13570" width="9.42578125" style="2" customWidth="1"/>
    <col min="13571" max="13571" width="10.7109375" style="2" customWidth="1"/>
    <col min="13572" max="13572" width="13.42578125" style="2" customWidth="1"/>
    <col min="13573" max="13573" width="13.7109375" style="2" customWidth="1"/>
    <col min="13574" max="13575" width="9" style="2" customWidth="1"/>
    <col min="13576" max="13576" width="12.85546875" style="2" customWidth="1"/>
    <col min="13577" max="13577" width="11.5703125" style="2" customWidth="1"/>
    <col min="13578" max="13578" width="10.85546875" style="2" customWidth="1"/>
    <col min="13579" max="13817" width="9.140625" style="2"/>
    <col min="13818" max="13818" width="24.28515625" style="2" customWidth="1"/>
    <col min="13819" max="13819" width="18.7109375" style="2" customWidth="1"/>
    <col min="13820" max="13820" width="7.7109375" style="2" customWidth="1"/>
    <col min="13821" max="13821" width="10.7109375" style="2" customWidth="1"/>
    <col min="13822" max="13822" width="10.42578125" style="2" customWidth="1"/>
    <col min="13823" max="13824" width="10.7109375" style="2" customWidth="1"/>
    <col min="13825" max="13825" width="9.85546875" style="2" customWidth="1"/>
    <col min="13826" max="13826" width="9.42578125" style="2" customWidth="1"/>
    <col min="13827" max="13827" width="10.7109375" style="2" customWidth="1"/>
    <col min="13828" max="13828" width="13.42578125" style="2" customWidth="1"/>
    <col min="13829" max="13829" width="13.7109375" style="2" customWidth="1"/>
    <col min="13830" max="13831" width="9" style="2" customWidth="1"/>
    <col min="13832" max="13832" width="12.85546875" style="2" customWidth="1"/>
    <col min="13833" max="13833" width="11.5703125" style="2" customWidth="1"/>
    <col min="13834" max="13834" width="10.85546875" style="2" customWidth="1"/>
    <col min="13835" max="14073" width="9.140625" style="2"/>
    <col min="14074" max="14074" width="24.28515625" style="2" customWidth="1"/>
    <col min="14075" max="14075" width="18.7109375" style="2" customWidth="1"/>
    <col min="14076" max="14076" width="7.7109375" style="2" customWidth="1"/>
    <col min="14077" max="14077" width="10.7109375" style="2" customWidth="1"/>
    <col min="14078" max="14078" width="10.42578125" style="2" customWidth="1"/>
    <col min="14079" max="14080" width="10.7109375" style="2" customWidth="1"/>
    <col min="14081" max="14081" width="9.85546875" style="2" customWidth="1"/>
    <col min="14082" max="14082" width="9.42578125" style="2" customWidth="1"/>
    <col min="14083" max="14083" width="10.7109375" style="2" customWidth="1"/>
    <col min="14084" max="14084" width="13.42578125" style="2" customWidth="1"/>
    <col min="14085" max="14085" width="13.7109375" style="2" customWidth="1"/>
    <col min="14086" max="14087" width="9" style="2" customWidth="1"/>
    <col min="14088" max="14088" width="12.85546875" style="2" customWidth="1"/>
    <col min="14089" max="14089" width="11.5703125" style="2" customWidth="1"/>
    <col min="14090" max="14090" width="10.85546875" style="2" customWidth="1"/>
    <col min="14091" max="14329" width="9.140625" style="2"/>
    <col min="14330" max="14330" width="24.28515625" style="2" customWidth="1"/>
    <col min="14331" max="14331" width="18.7109375" style="2" customWidth="1"/>
    <col min="14332" max="14332" width="7.7109375" style="2" customWidth="1"/>
    <col min="14333" max="14333" width="10.7109375" style="2" customWidth="1"/>
    <col min="14334" max="14334" width="10.42578125" style="2" customWidth="1"/>
    <col min="14335" max="14336" width="10.7109375" style="2" customWidth="1"/>
    <col min="14337" max="14337" width="9.85546875" style="2" customWidth="1"/>
    <col min="14338" max="14338" width="9.42578125" style="2" customWidth="1"/>
    <col min="14339" max="14339" width="10.7109375" style="2" customWidth="1"/>
    <col min="14340" max="14340" width="13.42578125" style="2" customWidth="1"/>
    <col min="14341" max="14341" width="13.7109375" style="2" customWidth="1"/>
    <col min="14342" max="14343" width="9" style="2" customWidth="1"/>
    <col min="14344" max="14344" width="12.85546875" style="2" customWidth="1"/>
    <col min="14345" max="14345" width="11.5703125" style="2" customWidth="1"/>
    <col min="14346" max="14346" width="10.85546875" style="2" customWidth="1"/>
    <col min="14347" max="14585" width="9.140625" style="2"/>
    <col min="14586" max="14586" width="24.28515625" style="2" customWidth="1"/>
    <col min="14587" max="14587" width="18.7109375" style="2" customWidth="1"/>
    <col min="14588" max="14588" width="7.7109375" style="2" customWidth="1"/>
    <col min="14589" max="14589" width="10.7109375" style="2" customWidth="1"/>
    <col min="14590" max="14590" width="10.42578125" style="2" customWidth="1"/>
    <col min="14591" max="14592" width="10.7109375" style="2" customWidth="1"/>
    <col min="14593" max="14593" width="9.85546875" style="2" customWidth="1"/>
    <col min="14594" max="14594" width="9.42578125" style="2" customWidth="1"/>
    <col min="14595" max="14595" width="10.7109375" style="2" customWidth="1"/>
    <col min="14596" max="14596" width="13.42578125" style="2" customWidth="1"/>
    <col min="14597" max="14597" width="13.7109375" style="2" customWidth="1"/>
    <col min="14598" max="14599" width="9" style="2" customWidth="1"/>
    <col min="14600" max="14600" width="12.85546875" style="2" customWidth="1"/>
    <col min="14601" max="14601" width="11.5703125" style="2" customWidth="1"/>
    <col min="14602" max="14602" width="10.85546875" style="2" customWidth="1"/>
    <col min="14603" max="14841" width="9.140625" style="2"/>
    <col min="14842" max="14842" width="24.28515625" style="2" customWidth="1"/>
    <col min="14843" max="14843" width="18.7109375" style="2" customWidth="1"/>
    <col min="14844" max="14844" width="7.7109375" style="2" customWidth="1"/>
    <col min="14845" max="14845" width="10.7109375" style="2" customWidth="1"/>
    <col min="14846" max="14846" width="10.42578125" style="2" customWidth="1"/>
    <col min="14847" max="14848" width="10.7109375" style="2" customWidth="1"/>
    <col min="14849" max="14849" width="9.85546875" style="2" customWidth="1"/>
    <col min="14850" max="14850" width="9.42578125" style="2" customWidth="1"/>
    <col min="14851" max="14851" width="10.7109375" style="2" customWidth="1"/>
    <col min="14852" max="14852" width="13.42578125" style="2" customWidth="1"/>
    <col min="14853" max="14853" width="13.7109375" style="2" customWidth="1"/>
    <col min="14854" max="14855" width="9" style="2" customWidth="1"/>
    <col min="14856" max="14856" width="12.85546875" style="2" customWidth="1"/>
    <col min="14857" max="14857" width="11.5703125" style="2" customWidth="1"/>
    <col min="14858" max="14858" width="10.85546875" style="2" customWidth="1"/>
    <col min="14859" max="15097" width="9.140625" style="2"/>
    <col min="15098" max="15098" width="24.28515625" style="2" customWidth="1"/>
    <col min="15099" max="15099" width="18.7109375" style="2" customWidth="1"/>
    <col min="15100" max="15100" width="7.7109375" style="2" customWidth="1"/>
    <col min="15101" max="15101" width="10.7109375" style="2" customWidth="1"/>
    <col min="15102" max="15102" width="10.42578125" style="2" customWidth="1"/>
    <col min="15103" max="15104" width="10.7109375" style="2" customWidth="1"/>
    <col min="15105" max="15105" width="9.85546875" style="2" customWidth="1"/>
    <col min="15106" max="15106" width="9.42578125" style="2" customWidth="1"/>
    <col min="15107" max="15107" width="10.7109375" style="2" customWidth="1"/>
    <col min="15108" max="15108" width="13.42578125" style="2" customWidth="1"/>
    <col min="15109" max="15109" width="13.7109375" style="2" customWidth="1"/>
    <col min="15110" max="15111" width="9" style="2" customWidth="1"/>
    <col min="15112" max="15112" width="12.85546875" style="2" customWidth="1"/>
    <col min="15113" max="15113" width="11.5703125" style="2" customWidth="1"/>
    <col min="15114" max="15114" width="10.85546875" style="2" customWidth="1"/>
    <col min="15115" max="15353" width="9.140625" style="2"/>
    <col min="15354" max="15354" width="24.28515625" style="2" customWidth="1"/>
    <col min="15355" max="15355" width="18.7109375" style="2" customWidth="1"/>
    <col min="15356" max="15356" width="7.7109375" style="2" customWidth="1"/>
    <col min="15357" max="15357" width="10.7109375" style="2" customWidth="1"/>
    <col min="15358" max="15358" width="10.42578125" style="2" customWidth="1"/>
    <col min="15359" max="15360" width="10.7109375" style="2" customWidth="1"/>
    <col min="15361" max="15361" width="9.85546875" style="2" customWidth="1"/>
    <col min="15362" max="15362" width="9.42578125" style="2" customWidth="1"/>
    <col min="15363" max="15363" width="10.7109375" style="2" customWidth="1"/>
    <col min="15364" max="15364" width="13.42578125" style="2" customWidth="1"/>
    <col min="15365" max="15365" width="13.7109375" style="2" customWidth="1"/>
    <col min="15366" max="15367" width="9" style="2" customWidth="1"/>
    <col min="15368" max="15368" width="12.85546875" style="2" customWidth="1"/>
    <col min="15369" max="15369" width="11.5703125" style="2" customWidth="1"/>
    <col min="15370" max="15370" width="10.85546875" style="2" customWidth="1"/>
    <col min="15371" max="15609" width="9.140625" style="2"/>
    <col min="15610" max="15610" width="24.28515625" style="2" customWidth="1"/>
    <col min="15611" max="15611" width="18.7109375" style="2" customWidth="1"/>
    <col min="15612" max="15612" width="7.7109375" style="2" customWidth="1"/>
    <col min="15613" max="15613" width="10.7109375" style="2" customWidth="1"/>
    <col min="15614" max="15614" width="10.42578125" style="2" customWidth="1"/>
    <col min="15615" max="15616" width="10.7109375" style="2" customWidth="1"/>
    <col min="15617" max="15617" width="9.85546875" style="2" customWidth="1"/>
    <col min="15618" max="15618" width="9.42578125" style="2" customWidth="1"/>
    <col min="15619" max="15619" width="10.7109375" style="2" customWidth="1"/>
    <col min="15620" max="15620" width="13.42578125" style="2" customWidth="1"/>
    <col min="15621" max="15621" width="13.7109375" style="2" customWidth="1"/>
    <col min="15622" max="15623" width="9" style="2" customWidth="1"/>
    <col min="15624" max="15624" width="12.85546875" style="2" customWidth="1"/>
    <col min="15625" max="15625" width="11.5703125" style="2" customWidth="1"/>
    <col min="15626" max="15626" width="10.85546875" style="2" customWidth="1"/>
    <col min="15627" max="15865" width="9.140625" style="2"/>
    <col min="15866" max="15866" width="24.28515625" style="2" customWidth="1"/>
    <col min="15867" max="15867" width="18.7109375" style="2" customWidth="1"/>
    <col min="15868" max="15868" width="7.7109375" style="2" customWidth="1"/>
    <col min="15869" max="15869" width="10.7109375" style="2" customWidth="1"/>
    <col min="15870" max="15870" width="10.42578125" style="2" customWidth="1"/>
    <col min="15871" max="15872" width="10.7109375" style="2" customWidth="1"/>
    <col min="15873" max="15873" width="9.85546875" style="2" customWidth="1"/>
    <col min="15874" max="15874" width="9.42578125" style="2" customWidth="1"/>
    <col min="15875" max="15875" width="10.7109375" style="2" customWidth="1"/>
    <col min="15876" max="15876" width="13.42578125" style="2" customWidth="1"/>
    <col min="15877" max="15877" width="13.7109375" style="2" customWidth="1"/>
    <col min="15878" max="15879" width="9" style="2" customWidth="1"/>
    <col min="15880" max="15880" width="12.85546875" style="2" customWidth="1"/>
    <col min="15881" max="15881" width="11.5703125" style="2" customWidth="1"/>
    <col min="15882" max="15882" width="10.85546875" style="2" customWidth="1"/>
    <col min="15883" max="16121" width="9.140625" style="2"/>
    <col min="16122" max="16122" width="24.28515625" style="2" customWidth="1"/>
    <col min="16123" max="16123" width="18.7109375" style="2" customWidth="1"/>
    <col min="16124" max="16124" width="7.7109375" style="2" customWidth="1"/>
    <col min="16125" max="16125" width="10.7109375" style="2" customWidth="1"/>
    <col min="16126" max="16126" width="10.42578125" style="2" customWidth="1"/>
    <col min="16127" max="16128" width="10.7109375" style="2" customWidth="1"/>
    <col min="16129" max="16129" width="9.85546875" style="2" customWidth="1"/>
    <col min="16130" max="16130" width="9.42578125" style="2" customWidth="1"/>
    <col min="16131" max="16131" width="10.7109375" style="2" customWidth="1"/>
    <col min="16132" max="16132" width="13.42578125" style="2" customWidth="1"/>
    <col min="16133" max="16133" width="13.7109375" style="2" customWidth="1"/>
    <col min="16134" max="16135" width="9" style="2" customWidth="1"/>
    <col min="16136" max="16136" width="12.85546875" style="2" customWidth="1"/>
    <col min="16137" max="16137" width="11.5703125" style="2" customWidth="1"/>
    <col min="16138" max="16138" width="10.85546875" style="2" customWidth="1"/>
    <col min="16139" max="16384" width="9.140625" style="2"/>
  </cols>
  <sheetData>
    <row r="2" spans="1:33" ht="1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33" ht="15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</row>
    <row r="4" spans="1:33" ht="15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</row>
    <row r="5" spans="1:33" ht="15" x14ac:dyDescent="0.2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</row>
    <row r="6" spans="1:33" ht="15" x14ac:dyDescent="0.25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15.75" thickBot="1" x14ac:dyDescent="0.3">
      <c r="B7" s="7"/>
      <c r="C7" s="7"/>
      <c r="D7" s="7"/>
      <c r="E7" s="8"/>
      <c r="F7" s="8"/>
      <c r="G7" s="8"/>
      <c r="H7" s="8"/>
      <c r="I7" s="8"/>
      <c r="J7" s="9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33" ht="15" x14ac:dyDescent="0.25">
      <c r="A8" s="10" t="s">
        <v>5</v>
      </c>
      <c r="B8" s="11" t="s">
        <v>6</v>
      </c>
      <c r="C8" s="11" t="s">
        <v>7</v>
      </c>
      <c r="D8" s="11" t="s">
        <v>8</v>
      </c>
      <c r="E8" s="12" t="s">
        <v>9</v>
      </c>
      <c r="F8" s="11" t="s">
        <v>10</v>
      </c>
      <c r="G8" s="13" t="s">
        <v>11</v>
      </c>
      <c r="H8" s="13" t="s">
        <v>12</v>
      </c>
      <c r="I8" s="11" t="s">
        <v>13</v>
      </c>
      <c r="J8" s="14" t="s">
        <v>14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</row>
    <row r="9" spans="1:33" ht="15.75" customHeight="1" x14ac:dyDescent="0.25">
      <c r="A9" s="15"/>
      <c r="B9" s="16"/>
      <c r="C9" s="16"/>
      <c r="D9" s="16"/>
      <c r="E9" s="17"/>
      <c r="F9" s="16"/>
      <c r="G9" s="18"/>
      <c r="H9" s="19"/>
      <c r="I9" s="16"/>
      <c r="J9" s="20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</row>
    <row r="10" spans="1:33" ht="15.75" customHeight="1" x14ac:dyDescent="0.25">
      <c r="A10" s="15"/>
      <c r="B10" s="16"/>
      <c r="C10" s="16"/>
      <c r="D10" s="16"/>
      <c r="E10" s="17"/>
      <c r="F10" s="16"/>
      <c r="G10" s="18"/>
      <c r="H10" s="19"/>
      <c r="I10" s="16"/>
      <c r="J10" s="20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</row>
    <row r="11" spans="1:33" ht="15.75" customHeight="1" x14ac:dyDescent="0.25">
      <c r="A11" s="15"/>
      <c r="B11" s="16"/>
      <c r="C11" s="16"/>
      <c r="D11" s="16"/>
      <c r="E11" s="17"/>
      <c r="F11" s="16"/>
      <c r="G11" s="18"/>
      <c r="H11" s="19"/>
      <c r="I11" s="16"/>
      <c r="J11" s="20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</row>
    <row r="12" spans="1:33" ht="15.75" thickBot="1" x14ac:dyDescent="0.3">
      <c r="A12" s="21"/>
      <c r="B12" s="22"/>
      <c r="C12" s="22"/>
      <c r="D12" s="22"/>
      <c r="E12" s="23"/>
      <c r="F12" s="22"/>
      <c r="G12" s="24"/>
      <c r="H12" s="25"/>
      <c r="I12" s="22"/>
      <c r="J12" s="2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</row>
    <row r="13" spans="1:33" ht="15" x14ac:dyDescent="0.25">
      <c r="A13" s="27" t="s">
        <v>15</v>
      </c>
      <c r="B13" s="28" t="s">
        <v>16</v>
      </c>
      <c r="C13" s="29" t="s">
        <v>17</v>
      </c>
      <c r="D13" s="30" t="s">
        <v>18</v>
      </c>
      <c r="E13" s="30" t="s">
        <v>19</v>
      </c>
      <c r="F13" s="31">
        <v>381259.4</v>
      </c>
      <c r="G13" s="32">
        <v>67463262.5</v>
      </c>
      <c r="H13" s="32">
        <v>0</v>
      </c>
      <c r="I13" s="33"/>
      <c r="J13" s="34" t="s">
        <v>20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</row>
    <row r="14" spans="1:33" x14ac:dyDescent="0.2">
      <c r="A14" s="35"/>
      <c r="B14" s="28"/>
      <c r="C14" s="36"/>
      <c r="D14" s="30"/>
      <c r="E14" s="30"/>
      <c r="F14" s="31"/>
      <c r="G14" s="32"/>
      <c r="H14" s="32"/>
      <c r="I14" s="36"/>
      <c r="J14" s="37"/>
    </row>
    <row r="15" spans="1:33" ht="15" x14ac:dyDescent="0.25">
      <c r="A15" s="35"/>
      <c r="B15" s="28" t="s">
        <v>21</v>
      </c>
      <c r="C15" s="29" t="s">
        <v>17</v>
      </c>
      <c r="D15" s="30" t="s">
        <v>18</v>
      </c>
      <c r="E15" s="30" t="s">
        <v>19</v>
      </c>
      <c r="F15" s="31">
        <v>256097.63</v>
      </c>
      <c r="G15" s="32">
        <v>25354634</v>
      </c>
      <c r="H15" s="32">
        <v>0</v>
      </c>
      <c r="I15" s="36"/>
      <c r="J15" s="34" t="s">
        <v>20</v>
      </c>
    </row>
    <row r="16" spans="1:33" x14ac:dyDescent="0.2">
      <c r="A16" s="35"/>
      <c r="B16" s="28"/>
      <c r="C16" s="36"/>
      <c r="D16" s="30"/>
      <c r="E16" s="30"/>
      <c r="F16" s="31"/>
      <c r="G16" s="32"/>
      <c r="H16" s="32"/>
      <c r="I16" s="36"/>
      <c r="J16" s="37"/>
    </row>
    <row r="17" spans="1:10" ht="15" x14ac:dyDescent="0.25">
      <c r="A17" s="35"/>
      <c r="B17" s="28" t="s">
        <v>22</v>
      </c>
      <c r="C17" s="29" t="s">
        <v>17</v>
      </c>
      <c r="D17" s="30" t="s">
        <v>23</v>
      </c>
      <c r="E17" s="30" t="s">
        <v>19</v>
      </c>
      <c r="F17" s="31">
        <v>4133555</v>
      </c>
      <c r="G17" s="32">
        <v>180398019.55000001</v>
      </c>
      <c r="H17" s="32">
        <v>0</v>
      </c>
      <c r="I17" s="36"/>
      <c r="J17" s="34" t="s">
        <v>20</v>
      </c>
    </row>
    <row r="18" spans="1:10" x14ac:dyDescent="0.2">
      <c r="A18" s="35"/>
      <c r="B18" s="28"/>
      <c r="C18" s="36"/>
      <c r="D18" s="30"/>
      <c r="E18" s="30"/>
      <c r="F18" s="31"/>
      <c r="G18" s="32"/>
      <c r="H18" s="32"/>
      <c r="I18" s="36"/>
      <c r="J18" s="37"/>
    </row>
    <row r="19" spans="1:10" ht="15" x14ac:dyDescent="0.25">
      <c r="A19" s="35"/>
      <c r="B19" s="28" t="s">
        <v>24</v>
      </c>
      <c r="C19" s="29" t="s">
        <v>25</v>
      </c>
      <c r="D19" s="30" t="s">
        <v>26</v>
      </c>
      <c r="E19" s="30" t="s">
        <v>19</v>
      </c>
      <c r="F19" s="31">
        <v>132.22999999999999</v>
      </c>
      <c r="G19" s="32">
        <v>506149.2</v>
      </c>
      <c r="H19" s="32">
        <v>0</v>
      </c>
      <c r="I19" s="36"/>
      <c r="J19" s="34" t="s">
        <v>20</v>
      </c>
    </row>
    <row r="20" spans="1:10" x14ac:dyDescent="0.2">
      <c r="A20" s="35"/>
      <c r="B20" s="28"/>
      <c r="C20" s="36"/>
      <c r="D20" s="30"/>
      <c r="E20" s="30"/>
      <c r="F20" s="31"/>
      <c r="G20" s="32"/>
      <c r="H20" s="32"/>
      <c r="I20" s="36"/>
      <c r="J20" s="37"/>
    </row>
    <row r="21" spans="1:10" x14ac:dyDescent="0.2">
      <c r="A21" s="35"/>
      <c r="B21" s="28"/>
      <c r="C21" s="36"/>
      <c r="D21" s="30"/>
      <c r="E21" s="30"/>
      <c r="F21" s="31">
        <v>1706.7</v>
      </c>
      <c r="G21" s="32">
        <v>8533468</v>
      </c>
      <c r="H21" s="32">
        <v>0</v>
      </c>
      <c r="I21" s="36"/>
      <c r="J21" s="37" t="s">
        <v>27</v>
      </c>
    </row>
    <row r="22" spans="1:10" x14ac:dyDescent="0.2">
      <c r="A22" s="38"/>
      <c r="B22" s="39"/>
      <c r="C22" s="36"/>
      <c r="D22" s="30"/>
      <c r="E22" s="30"/>
      <c r="F22" s="31"/>
      <c r="G22" s="32"/>
      <c r="H22" s="32"/>
      <c r="I22" s="36"/>
      <c r="J22" s="37"/>
    </row>
    <row r="23" spans="1:10" x14ac:dyDescent="0.2">
      <c r="A23" s="38"/>
      <c r="B23" s="39"/>
      <c r="C23" s="36"/>
      <c r="D23" s="30"/>
      <c r="E23" s="30"/>
      <c r="F23" s="31"/>
      <c r="G23" s="32"/>
      <c r="H23" s="32"/>
      <c r="I23" s="36"/>
      <c r="J23" s="37"/>
    </row>
    <row r="24" spans="1:10" ht="15" x14ac:dyDescent="0.25">
      <c r="A24" s="38"/>
      <c r="B24" s="39" t="s">
        <v>22</v>
      </c>
      <c r="C24" s="29" t="s">
        <v>28</v>
      </c>
      <c r="D24" s="30" t="s">
        <v>29</v>
      </c>
      <c r="E24" s="30" t="s">
        <v>19</v>
      </c>
      <c r="F24" s="31">
        <v>292152.64</v>
      </c>
      <c r="G24" s="32">
        <v>33912072.390000001</v>
      </c>
      <c r="H24" s="32">
        <v>0</v>
      </c>
      <c r="I24" s="36"/>
      <c r="J24" s="34" t="s">
        <v>20</v>
      </c>
    </row>
    <row r="25" spans="1:10" x14ac:dyDescent="0.2">
      <c r="A25" s="40"/>
      <c r="B25" s="41"/>
      <c r="C25" s="36"/>
      <c r="D25" s="30"/>
      <c r="E25" s="30"/>
      <c r="F25" s="31"/>
      <c r="G25" s="32"/>
      <c r="H25" s="32"/>
      <c r="I25" s="36"/>
      <c r="J25" s="37"/>
    </row>
    <row r="26" spans="1:10" ht="15" x14ac:dyDescent="0.25">
      <c r="A26" s="38"/>
      <c r="B26" s="39" t="s">
        <v>22</v>
      </c>
      <c r="C26" s="29" t="s">
        <v>28</v>
      </c>
      <c r="D26" s="30" t="s">
        <v>30</v>
      </c>
      <c r="E26" s="30" t="s">
        <v>19</v>
      </c>
      <c r="F26" s="31">
        <v>609788.44999999995</v>
      </c>
      <c r="G26" s="32">
        <v>70841835.959999993</v>
      </c>
      <c r="H26" s="32">
        <v>0</v>
      </c>
      <c r="I26" s="36"/>
      <c r="J26" s="34" t="s">
        <v>20</v>
      </c>
    </row>
    <row r="27" spans="1:10" x14ac:dyDescent="0.2">
      <c r="A27" s="38"/>
      <c r="B27" s="28"/>
      <c r="C27" s="36"/>
      <c r="D27" s="30"/>
      <c r="E27" s="30"/>
      <c r="F27" s="31"/>
      <c r="G27" s="32"/>
      <c r="H27" s="32"/>
      <c r="I27" s="36"/>
      <c r="J27" s="37"/>
    </row>
    <row r="28" spans="1:10" ht="15" x14ac:dyDescent="0.25">
      <c r="A28" s="35"/>
      <c r="B28" s="28" t="s">
        <v>31</v>
      </c>
      <c r="C28" s="29" t="s">
        <v>32</v>
      </c>
      <c r="D28" s="30" t="s">
        <v>33</v>
      </c>
      <c r="E28" s="30" t="s">
        <v>19</v>
      </c>
      <c r="F28" s="31">
        <v>1553739</v>
      </c>
      <c r="G28" s="32">
        <v>167803812</v>
      </c>
      <c r="H28" s="32">
        <v>0</v>
      </c>
      <c r="I28" s="36"/>
      <c r="J28" s="34" t="s">
        <v>20</v>
      </c>
    </row>
    <row r="29" spans="1:10" x14ac:dyDescent="0.2">
      <c r="A29" s="35"/>
      <c r="B29" s="28"/>
      <c r="C29" s="36"/>
      <c r="D29" s="30"/>
      <c r="E29" s="30"/>
      <c r="F29" s="31"/>
      <c r="G29" s="32"/>
      <c r="H29" s="32"/>
      <c r="I29" s="36"/>
      <c r="J29" s="37"/>
    </row>
    <row r="30" spans="1:10" ht="15" x14ac:dyDescent="0.25">
      <c r="A30" s="35"/>
      <c r="B30" s="39" t="s">
        <v>34</v>
      </c>
      <c r="C30" s="42" t="s">
        <v>35</v>
      </c>
      <c r="D30" s="43" t="s">
        <v>36</v>
      </c>
      <c r="E30" s="43" t="s">
        <v>37</v>
      </c>
      <c r="F30" s="31">
        <v>272468.43</v>
      </c>
      <c r="G30" s="32">
        <v>93513413.700000003</v>
      </c>
      <c r="H30" s="32">
        <v>0</v>
      </c>
      <c r="I30" s="36"/>
      <c r="J30" s="34" t="s">
        <v>20</v>
      </c>
    </row>
    <row r="31" spans="1:10" x14ac:dyDescent="0.2">
      <c r="A31" s="35"/>
      <c r="B31" s="39"/>
      <c r="C31" s="44"/>
      <c r="D31" s="43"/>
      <c r="E31" s="43"/>
      <c r="F31" s="31"/>
      <c r="G31" s="32"/>
      <c r="H31" s="32"/>
      <c r="I31" s="36"/>
      <c r="J31" s="37"/>
    </row>
    <row r="32" spans="1:10" ht="15" x14ac:dyDescent="0.25">
      <c r="A32" s="35"/>
      <c r="B32" s="39" t="s">
        <v>22</v>
      </c>
      <c r="C32" s="45" t="s">
        <v>38</v>
      </c>
      <c r="D32" s="43" t="s">
        <v>39</v>
      </c>
      <c r="E32" s="30" t="s">
        <v>19</v>
      </c>
      <c r="F32" s="46" t="s">
        <v>40</v>
      </c>
      <c r="G32" s="47"/>
      <c r="H32" s="48"/>
      <c r="I32" s="36"/>
      <c r="J32" s="37"/>
    </row>
    <row r="33" spans="1:10" ht="15" x14ac:dyDescent="0.25">
      <c r="A33" s="35"/>
      <c r="B33" s="39"/>
      <c r="C33" s="45" t="s">
        <v>41</v>
      </c>
      <c r="D33" s="43"/>
      <c r="E33" s="36"/>
      <c r="F33" s="31"/>
      <c r="G33" s="32"/>
      <c r="H33" s="32"/>
      <c r="I33" s="36"/>
      <c r="J33" s="37"/>
    </row>
    <row r="34" spans="1:10" ht="15" x14ac:dyDescent="0.25">
      <c r="A34" s="35"/>
      <c r="B34" s="39"/>
      <c r="C34" s="45" t="s">
        <v>42</v>
      </c>
      <c r="D34" s="43"/>
      <c r="E34" s="36"/>
      <c r="F34" s="31"/>
      <c r="G34" s="32"/>
      <c r="H34" s="32"/>
      <c r="I34" s="36"/>
      <c r="J34" s="37"/>
    </row>
    <row r="35" spans="1:10" x14ac:dyDescent="0.2">
      <c r="A35" s="35"/>
      <c r="B35" s="28"/>
      <c r="C35" s="36"/>
      <c r="D35" s="30"/>
      <c r="E35" s="36"/>
      <c r="F35" s="31"/>
      <c r="G35" s="32"/>
      <c r="H35" s="32"/>
      <c r="I35" s="36"/>
      <c r="J35" s="37"/>
    </row>
    <row r="36" spans="1:10" ht="15" x14ac:dyDescent="0.25">
      <c r="A36" s="49" t="s">
        <v>43</v>
      </c>
      <c r="B36" s="39" t="s">
        <v>44</v>
      </c>
      <c r="C36" s="42" t="s">
        <v>45</v>
      </c>
      <c r="D36" s="43" t="s">
        <v>46</v>
      </c>
      <c r="E36" s="30" t="s">
        <v>19</v>
      </c>
      <c r="F36" s="31">
        <v>2391700</v>
      </c>
      <c r="G36" s="32">
        <v>105281308</v>
      </c>
      <c r="H36" s="32">
        <v>0</v>
      </c>
      <c r="I36" s="36"/>
      <c r="J36" s="34" t="s">
        <v>20</v>
      </c>
    </row>
    <row r="37" spans="1:10" x14ac:dyDescent="0.2">
      <c r="A37" s="35"/>
      <c r="B37" s="28"/>
      <c r="C37" s="36"/>
      <c r="D37" s="30"/>
      <c r="E37" s="36"/>
      <c r="F37" s="31"/>
      <c r="G37" s="32"/>
      <c r="H37" s="32"/>
      <c r="I37" s="36"/>
      <c r="J37" s="37"/>
    </row>
    <row r="38" spans="1:10" ht="15" x14ac:dyDescent="0.25">
      <c r="A38" s="49" t="s">
        <v>47</v>
      </c>
      <c r="B38" s="39" t="s">
        <v>48</v>
      </c>
      <c r="C38" s="42" t="s">
        <v>49</v>
      </c>
      <c r="D38" s="43" t="s">
        <v>50</v>
      </c>
      <c r="E38" s="30" t="s">
        <v>19</v>
      </c>
      <c r="F38" s="31">
        <v>77000</v>
      </c>
      <c r="G38" s="32">
        <v>14833030</v>
      </c>
      <c r="H38" s="32">
        <v>0</v>
      </c>
      <c r="I38" s="36"/>
      <c r="J38" s="34" t="s">
        <v>20</v>
      </c>
    </row>
    <row r="39" spans="1:10" ht="15" x14ac:dyDescent="0.25">
      <c r="A39" s="35"/>
      <c r="B39" s="39"/>
      <c r="C39" s="42" t="s">
        <v>51</v>
      </c>
      <c r="D39" s="43"/>
      <c r="E39" s="36"/>
      <c r="F39" s="31"/>
      <c r="G39" s="32"/>
      <c r="H39" s="32"/>
      <c r="I39" s="36"/>
      <c r="J39" s="37"/>
    </row>
    <row r="40" spans="1:10" x14ac:dyDescent="0.2">
      <c r="A40" s="35"/>
      <c r="B40" s="28"/>
      <c r="C40" s="36"/>
      <c r="D40" s="30"/>
      <c r="E40" s="36"/>
      <c r="F40" s="31"/>
      <c r="G40" s="32"/>
      <c r="H40" s="32"/>
      <c r="I40" s="36"/>
      <c r="J40" s="37"/>
    </row>
    <row r="41" spans="1:10" ht="15" x14ac:dyDescent="0.25">
      <c r="A41" s="49" t="s">
        <v>52</v>
      </c>
      <c r="B41" s="39" t="s">
        <v>44</v>
      </c>
      <c r="C41" s="42" t="s">
        <v>53</v>
      </c>
      <c r="D41" s="43" t="s">
        <v>54</v>
      </c>
      <c r="E41" s="30" t="s">
        <v>19</v>
      </c>
      <c r="F41" s="31">
        <v>51000</v>
      </c>
      <c r="G41" s="32">
        <v>4912320</v>
      </c>
      <c r="H41" s="32">
        <v>114240</v>
      </c>
      <c r="I41" s="36"/>
      <c r="J41" s="37" t="s">
        <v>55</v>
      </c>
    </row>
    <row r="42" spans="1:10" x14ac:dyDescent="0.2">
      <c r="A42" s="35"/>
      <c r="B42" s="28"/>
      <c r="C42" s="36"/>
      <c r="D42" s="30"/>
      <c r="E42" s="36"/>
      <c r="F42" s="31"/>
      <c r="G42" s="32"/>
      <c r="H42" s="32"/>
      <c r="I42" s="36"/>
      <c r="J42" s="37"/>
    </row>
    <row r="43" spans="1:10" x14ac:dyDescent="0.2">
      <c r="A43" s="35"/>
      <c r="B43" s="28"/>
      <c r="C43" s="36"/>
      <c r="D43" s="30"/>
      <c r="E43" s="36"/>
      <c r="F43" s="31">
        <v>103750</v>
      </c>
      <c r="G43" s="32">
        <v>9993200</v>
      </c>
      <c r="H43" s="32">
        <v>232400</v>
      </c>
      <c r="I43" s="36"/>
      <c r="J43" s="37" t="s">
        <v>56</v>
      </c>
    </row>
    <row r="44" spans="1:10" x14ac:dyDescent="0.2">
      <c r="A44" s="35"/>
      <c r="B44" s="28"/>
      <c r="C44" s="36"/>
      <c r="D44" s="30"/>
      <c r="E44" s="36"/>
      <c r="F44" s="31"/>
      <c r="G44" s="32"/>
      <c r="H44" s="32"/>
      <c r="I44" s="36"/>
      <c r="J44" s="37"/>
    </row>
    <row r="45" spans="1:10" ht="15" x14ac:dyDescent="0.25">
      <c r="A45" s="49" t="s">
        <v>15</v>
      </c>
      <c r="B45" s="28" t="s">
        <v>16</v>
      </c>
      <c r="C45" s="29" t="s">
        <v>57</v>
      </c>
      <c r="D45" s="30"/>
      <c r="E45" s="30" t="s">
        <v>19</v>
      </c>
      <c r="F45" s="31">
        <f>30762.68+1588.31</f>
        <v>32350.99</v>
      </c>
      <c r="G45" s="32">
        <f>922880.4+31766.2</f>
        <v>954646.6</v>
      </c>
      <c r="H45" s="32">
        <v>0</v>
      </c>
      <c r="I45" s="36"/>
      <c r="J45" s="34" t="s">
        <v>20</v>
      </c>
    </row>
    <row r="46" spans="1:10" x14ac:dyDescent="0.2">
      <c r="A46" s="35"/>
      <c r="B46" s="28"/>
      <c r="C46" s="36"/>
      <c r="D46" s="30"/>
      <c r="E46" s="36"/>
      <c r="F46" s="31"/>
      <c r="G46" s="32"/>
      <c r="H46" s="32"/>
      <c r="I46" s="36"/>
      <c r="J46" s="37"/>
    </row>
    <row r="47" spans="1:10" ht="15" x14ac:dyDescent="0.25">
      <c r="A47" s="35"/>
      <c r="B47" s="28" t="s">
        <v>58</v>
      </c>
      <c r="C47" s="29" t="s">
        <v>57</v>
      </c>
      <c r="D47" s="30"/>
      <c r="E47" s="30" t="s">
        <v>59</v>
      </c>
      <c r="F47" s="31">
        <v>32916</v>
      </c>
      <c r="G47" s="50">
        <v>1323280</v>
      </c>
      <c r="H47" s="32">
        <v>0</v>
      </c>
      <c r="I47" s="36"/>
      <c r="J47" s="34" t="s">
        <v>20</v>
      </c>
    </row>
    <row r="48" spans="1:10" x14ac:dyDescent="0.2">
      <c r="A48" s="35"/>
      <c r="B48" s="28"/>
      <c r="C48" s="36"/>
      <c r="D48" s="30"/>
      <c r="E48" s="36"/>
      <c r="F48" s="31"/>
      <c r="G48" s="51"/>
      <c r="H48" s="32"/>
      <c r="I48" s="36"/>
      <c r="J48" s="37"/>
    </row>
    <row r="49" spans="1:33" ht="15" x14ac:dyDescent="0.25">
      <c r="A49" s="35"/>
      <c r="B49" s="28" t="s">
        <v>60</v>
      </c>
      <c r="C49" s="29" t="s">
        <v>57</v>
      </c>
      <c r="D49" s="30"/>
      <c r="E49" s="30" t="s">
        <v>19</v>
      </c>
      <c r="F49" s="31">
        <f>10+1804.9+914.48+5414.69</f>
        <v>8144.07</v>
      </c>
      <c r="G49" s="32">
        <f>6500+1804900+182896+3790283</f>
        <v>5784579</v>
      </c>
      <c r="H49" s="32">
        <v>0</v>
      </c>
      <c r="I49" s="36"/>
      <c r="J49" s="34" t="s">
        <v>20</v>
      </c>
    </row>
    <row r="50" spans="1:33" x14ac:dyDescent="0.2">
      <c r="A50" s="35"/>
      <c r="B50" s="28"/>
      <c r="C50" s="36"/>
      <c r="D50" s="30"/>
      <c r="E50" s="36"/>
      <c r="F50" s="31"/>
      <c r="G50" s="31"/>
      <c r="H50" s="32"/>
      <c r="I50" s="36"/>
      <c r="J50" s="37"/>
    </row>
    <row r="51" spans="1:33" ht="15" x14ac:dyDescent="0.25">
      <c r="A51" s="35"/>
      <c r="B51" s="28" t="s">
        <v>61</v>
      </c>
      <c r="C51" s="29" t="s">
        <v>57</v>
      </c>
      <c r="D51" s="30"/>
      <c r="E51" s="30" t="s">
        <v>59</v>
      </c>
      <c r="F51" s="31">
        <v>677</v>
      </c>
      <c r="G51" s="32">
        <v>490500.04</v>
      </c>
      <c r="H51" s="32">
        <v>0</v>
      </c>
      <c r="I51" s="36"/>
      <c r="J51" s="34" t="s">
        <v>20</v>
      </c>
    </row>
    <row r="52" spans="1:33" x14ac:dyDescent="0.2">
      <c r="A52" s="35"/>
      <c r="B52" s="28"/>
      <c r="C52" s="36"/>
      <c r="D52" s="30"/>
      <c r="E52" s="36"/>
      <c r="F52" s="31"/>
      <c r="G52" s="32"/>
      <c r="H52" s="32"/>
      <c r="I52" s="36"/>
      <c r="J52" s="37"/>
    </row>
    <row r="55" spans="1:33" ht="15" x14ac:dyDescent="0.25">
      <c r="A55" s="1" t="s">
        <v>0</v>
      </c>
      <c r="B55" s="1"/>
      <c r="C55" s="1"/>
      <c r="D55" s="1"/>
      <c r="E55" s="1"/>
      <c r="F55" s="1"/>
      <c r="G55" s="1"/>
      <c r="H55" s="1"/>
      <c r="I55" s="1"/>
      <c r="J55" s="1"/>
    </row>
    <row r="56" spans="1:33" ht="15" x14ac:dyDescent="0.2">
      <c r="A56" s="3" t="s">
        <v>1</v>
      </c>
      <c r="B56" s="3"/>
      <c r="C56" s="3"/>
      <c r="D56" s="3"/>
      <c r="E56" s="3"/>
      <c r="F56" s="3"/>
      <c r="G56" s="3"/>
      <c r="H56" s="3"/>
      <c r="I56" s="3"/>
      <c r="J56" s="3"/>
    </row>
    <row r="57" spans="1:33" ht="15" x14ac:dyDescent="0.2">
      <c r="A57" s="3" t="s">
        <v>2</v>
      </c>
      <c r="B57" s="3"/>
      <c r="C57" s="3"/>
      <c r="D57" s="3"/>
      <c r="E57" s="3"/>
      <c r="F57" s="3"/>
      <c r="G57" s="3"/>
      <c r="H57" s="3"/>
      <c r="I57" s="3"/>
      <c r="J57" s="3"/>
    </row>
    <row r="58" spans="1:33" ht="15" x14ac:dyDescent="0.2">
      <c r="A58" s="4" t="s">
        <v>3</v>
      </c>
      <c r="B58" s="4"/>
      <c r="C58" s="4"/>
      <c r="D58" s="4"/>
      <c r="E58" s="4"/>
      <c r="F58" s="4"/>
      <c r="G58" s="4"/>
      <c r="H58" s="4"/>
      <c r="I58" s="4"/>
      <c r="J58" s="4"/>
    </row>
    <row r="59" spans="1:33" ht="15" x14ac:dyDescent="0.25">
      <c r="A59" s="5" t="s">
        <v>4</v>
      </c>
      <c r="B59" s="5"/>
      <c r="C59" s="5"/>
      <c r="D59" s="5"/>
      <c r="E59" s="5"/>
      <c r="F59" s="5"/>
      <c r="G59" s="5"/>
      <c r="H59" s="5"/>
      <c r="I59" s="5"/>
      <c r="J59" s="5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</row>
    <row r="60" spans="1:33" ht="15.75" thickBot="1" x14ac:dyDescent="0.3">
      <c r="B60" s="7"/>
      <c r="C60" s="7"/>
      <c r="D60" s="7"/>
      <c r="E60" s="8"/>
      <c r="F60" s="8"/>
      <c r="G60" s="8"/>
      <c r="H60" s="8"/>
      <c r="I60" s="8"/>
      <c r="J60" s="9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</row>
    <row r="61" spans="1:33" ht="15" x14ac:dyDescent="0.25">
      <c r="A61" s="10" t="s">
        <v>5</v>
      </c>
      <c r="B61" s="11" t="s">
        <v>6</v>
      </c>
      <c r="C61" s="11" t="s">
        <v>7</v>
      </c>
      <c r="D61" s="11" t="s">
        <v>8</v>
      </c>
      <c r="E61" s="12" t="s">
        <v>9</v>
      </c>
      <c r="F61" s="11" t="s">
        <v>10</v>
      </c>
      <c r="G61" s="13" t="s">
        <v>11</v>
      </c>
      <c r="H61" s="13" t="s">
        <v>12</v>
      </c>
      <c r="I61" s="11" t="s">
        <v>13</v>
      </c>
      <c r="J61" s="14" t="s">
        <v>14</v>
      </c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</row>
    <row r="62" spans="1:33" ht="15.75" customHeight="1" x14ac:dyDescent="0.25">
      <c r="A62" s="15"/>
      <c r="B62" s="16"/>
      <c r="C62" s="16"/>
      <c r="D62" s="16"/>
      <c r="E62" s="17"/>
      <c r="F62" s="16"/>
      <c r="G62" s="18"/>
      <c r="H62" s="19"/>
      <c r="I62" s="16"/>
      <c r="J62" s="20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</row>
    <row r="63" spans="1:33" ht="15.75" customHeight="1" x14ac:dyDescent="0.25">
      <c r="A63" s="15"/>
      <c r="B63" s="16"/>
      <c r="C63" s="16"/>
      <c r="D63" s="16"/>
      <c r="E63" s="17"/>
      <c r="F63" s="16"/>
      <c r="G63" s="18"/>
      <c r="H63" s="19"/>
      <c r="I63" s="16"/>
      <c r="J63" s="20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</row>
    <row r="64" spans="1:33" ht="15.75" customHeight="1" x14ac:dyDescent="0.25">
      <c r="A64" s="15"/>
      <c r="B64" s="16"/>
      <c r="C64" s="16"/>
      <c r="D64" s="16"/>
      <c r="E64" s="17"/>
      <c r="F64" s="16"/>
      <c r="G64" s="18"/>
      <c r="H64" s="19"/>
      <c r="I64" s="16"/>
      <c r="J64" s="20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</row>
    <row r="65" spans="1:33" ht="15.75" thickBot="1" x14ac:dyDescent="0.3">
      <c r="A65" s="21"/>
      <c r="B65" s="22"/>
      <c r="C65" s="22"/>
      <c r="D65" s="22"/>
      <c r="E65" s="23"/>
      <c r="F65" s="22"/>
      <c r="G65" s="24"/>
      <c r="H65" s="25"/>
      <c r="I65" s="22"/>
      <c r="J65" s="2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</row>
    <row r="66" spans="1:33" ht="15" x14ac:dyDescent="0.25">
      <c r="A66" s="49" t="s">
        <v>15</v>
      </c>
      <c r="B66" s="52" t="s">
        <v>62</v>
      </c>
      <c r="C66" s="53" t="s">
        <v>57</v>
      </c>
      <c r="D66" s="54"/>
      <c r="E66" s="54" t="s">
        <v>59</v>
      </c>
      <c r="F66" s="55">
        <f>6490+13520.1+2020+1830</f>
        <v>23860.1</v>
      </c>
      <c r="G66" s="56">
        <f>167450+676005+500000+91500</f>
        <v>1434955</v>
      </c>
      <c r="H66" s="56">
        <v>0</v>
      </c>
      <c r="I66" s="57"/>
      <c r="J66" s="58" t="s">
        <v>20</v>
      </c>
    </row>
    <row r="67" spans="1:33" x14ac:dyDescent="0.2">
      <c r="A67" s="35"/>
      <c r="B67" s="28"/>
      <c r="C67" s="36"/>
      <c r="D67" s="30"/>
      <c r="E67" s="36"/>
      <c r="F67" s="31"/>
      <c r="G67" s="32"/>
      <c r="H67" s="32"/>
      <c r="I67" s="36"/>
      <c r="J67" s="37"/>
    </row>
    <row r="68" spans="1:33" ht="15" x14ac:dyDescent="0.25">
      <c r="A68" s="35"/>
      <c r="B68" s="28" t="s">
        <v>34</v>
      </c>
      <c r="C68" s="29" t="s">
        <v>57</v>
      </c>
      <c r="D68" s="30"/>
      <c r="E68" s="30" t="s">
        <v>59</v>
      </c>
      <c r="F68" s="31">
        <v>3495</v>
      </c>
      <c r="G68" s="32">
        <f>87375</f>
        <v>87375</v>
      </c>
      <c r="H68" s="32">
        <v>0</v>
      </c>
      <c r="I68" s="36"/>
      <c r="J68" s="34" t="s">
        <v>20</v>
      </c>
    </row>
    <row r="69" spans="1:33" x14ac:dyDescent="0.2">
      <c r="A69" s="35"/>
      <c r="B69" s="28"/>
      <c r="C69" s="36"/>
      <c r="D69" s="30"/>
      <c r="E69" s="36"/>
      <c r="F69" s="31"/>
      <c r="G69" s="32"/>
      <c r="H69" s="32"/>
      <c r="I69" s="36"/>
      <c r="J69" s="37"/>
    </row>
    <row r="70" spans="1:33" ht="15" x14ac:dyDescent="0.25">
      <c r="A70" s="35"/>
      <c r="B70" s="28" t="s">
        <v>21</v>
      </c>
      <c r="C70" s="29" t="s">
        <v>57</v>
      </c>
      <c r="D70" s="30"/>
      <c r="E70" s="30" t="s">
        <v>19</v>
      </c>
      <c r="F70" s="31">
        <f>28430+54735+7653.82+86876.2</f>
        <v>177695.02000000002</v>
      </c>
      <c r="G70" s="32">
        <f>4039750+12827248.02+1530764+19591220.41</f>
        <v>37988982.43</v>
      </c>
      <c r="H70" s="32">
        <v>0</v>
      </c>
      <c r="I70" s="36"/>
      <c r="J70" s="34" t="s">
        <v>20</v>
      </c>
    </row>
    <row r="71" spans="1:33" x14ac:dyDescent="0.2">
      <c r="A71" s="35"/>
      <c r="B71" s="28"/>
      <c r="C71" s="36"/>
      <c r="D71" s="30"/>
      <c r="E71" s="36"/>
      <c r="F71" s="31"/>
      <c r="G71" s="32"/>
      <c r="H71" s="32"/>
      <c r="I71" s="36"/>
      <c r="J71" s="37"/>
    </row>
    <row r="72" spans="1:33" ht="15" x14ac:dyDescent="0.25">
      <c r="A72" s="35"/>
      <c r="B72" s="28" t="s">
        <v>63</v>
      </c>
      <c r="C72" s="29" t="s">
        <v>57</v>
      </c>
      <c r="D72" s="30"/>
      <c r="E72" s="30" t="s">
        <v>59</v>
      </c>
      <c r="F72" s="31">
        <f>7262</f>
        <v>7262</v>
      </c>
      <c r="G72" s="32">
        <f>1452400</f>
        <v>1452400</v>
      </c>
      <c r="H72" s="32">
        <v>0</v>
      </c>
      <c r="I72" s="36"/>
      <c r="J72" s="34" t="s">
        <v>20</v>
      </c>
    </row>
    <row r="73" spans="1:33" x14ac:dyDescent="0.2">
      <c r="A73" s="35"/>
      <c r="B73" s="28"/>
      <c r="C73" s="36"/>
      <c r="D73" s="30"/>
      <c r="E73" s="36"/>
      <c r="F73" s="31"/>
      <c r="G73" s="32"/>
      <c r="H73" s="32"/>
      <c r="I73" s="36"/>
      <c r="J73" s="37"/>
    </row>
    <row r="74" spans="1:33" ht="15" x14ac:dyDescent="0.25">
      <c r="A74" s="35"/>
      <c r="B74" s="28" t="s">
        <v>64</v>
      </c>
      <c r="C74" s="29" t="s">
        <v>57</v>
      </c>
      <c r="D74" s="30"/>
      <c r="E74" s="30" t="s">
        <v>59</v>
      </c>
      <c r="F74" s="31">
        <v>157763.5</v>
      </c>
      <c r="G74" s="32">
        <f>F74*100</f>
        <v>15776350</v>
      </c>
      <c r="H74" s="32">
        <v>0</v>
      </c>
      <c r="I74" s="36"/>
      <c r="J74" s="34" t="s">
        <v>20</v>
      </c>
    </row>
    <row r="75" spans="1:33" x14ac:dyDescent="0.2">
      <c r="A75" s="35"/>
      <c r="B75" s="28" t="s">
        <v>65</v>
      </c>
      <c r="C75" s="36"/>
      <c r="D75" s="30"/>
      <c r="E75" s="36"/>
      <c r="F75" s="31"/>
      <c r="G75" s="32"/>
      <c r="H75" s="32"/>
      <c r="I75" s="36"/>
      <c r="J75" s="37"/>
    </row>
    <row r="76" spans="1:33" x14ac:dyDescent="0.2">
      <c r="A76" s="35"/>
      <c r="B76" s="28"/>
      <c r="C76" s="36"/>
      <c r="D76" s="30"/>
      <c r="E76" s="36"/>
      <c r="F76" s="31"/>
      <c r="G76" s="32"/>
      <c r="H76" s="32"/>
      <c r="I76" s="36"/>
      <c r="J76" s="37"/>
    </row>
    <row r="77" spans="1:33" ht="15" x14ac:dyDescent="0.25">
      <c r="A77" s="35"/>
      <c r="B77" s="28" t="s">
        <v>66</v>
      </c>
      <c r="C77" s="29" t="s">
        <v>57</v>
      </c>
      <c r="D77" s="30"/>
      <c r="E77" s="30" t="s">
        <v>19</v>
      </c>
      <c r="F77" s="31">
        <v>57373</v>
      </c>
      <c r="G77" s="32">
        <f>F77*120</f>
        <v>6884760</v>
      </c>
      <c r="H77" s="32">
        <v>0</v>
      </c>
      <c r="I77" s="36"/>
      <c r="J77" s="34" t="s">
        <v>20</v>
      </c>
    </row>
    <row r="78" spans="1:33" x14ac:dyDescent="0.2">
      <c r="A78" s="35"/>
      <c r="B78" s="28"/>
      <c r="C78" s="36"/>
      <c r="D78" s="30"/>
      <c r="E78" s="36"/>
      <c r="F78" s="31"/>
      <c r="G78" s="32"/>
      <c r="H78" s="32"/>
      <c r="I78" s="36"/>
      <c r="J78" s="37"/>
    </row>
    <row r="79" spans="1:33" x14ac:dyDescent="0.2">
      <c r="A79" s="35"/>
      <c r="B79" s="28"/>
      <c r="C79" s="36"/>
      <c r="D79" s="30"/>
      <c r="E79" s="36"/>
      <c r="F79" s="31"/>
      <c r="G79" s="32"/>
      <c r="H79" s="32"/>
      <c r="I79" s="36"/>
      <c r="J79" s="37"/>
    </row>
    <row r="80" spans="1:33" x14ac:dyDescent="0.2">
      <c r="A80" s="35"/>
      <c r="B80" s="28"/>
      <c r="C80" s="36"/>
      <c r="D80" s="30"/>
      <c r="E80" s="36"/>
      <c r="F80" s="31"/>
      <c r="G80" s="32"/>
      <c r="H80" s="32"/>
      <c r="I80" s="36"/>
      <c r="J80" s="37"/>
    </row>
    <row r="81" spans="1:10" ht="15" x14ac:dyDescent="0.25">
      <c r="A81" s="49" t="s">
        <v>43</v>
      </c>
      <c r="B81" s="28" t="s">
        <v>67</v>
      </c>
      <c r="C81" s="29" t="s">
        <v>57</v>
      </c>
      <c r="D81" s="30"/>
      <c r="E81" s="30" t="s">
        <v>59</v>
      </c>
      <c r="F81" s="31">
        <v>74640.63</v>
      </c>
      <c r="G81" s="32">
        <v>11350306.050000001</v>
      </c>
      <c r="H81" s="32">
        <v>0</v>
      </c>
      <c r="I81" s="36"/>
      <c r="J81" s="37" t="s">
        <v>20</v>
      </c>
    </row>
    <row r="82" spans="1:10" x14ac:dyDescent="0.2">
      <c r="A82" s="35"/>
      <c r="B82" s="28" t="s">
        <v>65</v>
      </c>
      <c r="C82" s="36"/>
      <c r="D82" s="30"/>
      <c r="E82" s="36"/>
      <c r="F82" s="31"/>
      <c r="G82" s="32"/>
      <c r="H82" s="32"/>
      <c r="I82" s="36"/>
      <c r="J82" s="37"/>
    </row>
    <row r="83" spans="1:10" x14ac:dyDescent="0.2">
      <c r="A83" s="35"/>
      <c r="B83" s="28"/>
      <c r="C83" s="36"/>
      <c r="D83" s="30"/>
      <c r="E83" s="36"/>
      <c r="F83" s="31"/>
      <c r="G83" s="32"/>
      <c r="H83" s="32"/>
      <c r="I83" s="36"/>
      <c r="J83" s="37"/>
    </row>
    <row r="84" spans="1:10" ht="15" x14ac:dyDescent="0.25">
      <c r="A84" s="35"/>
      <c r="B84" s="28" t="s">
        <v>48</v>
      </c>
      <c r="C84" s="29" t="s">
        <v>57</v>
      </c>
      <c r="D84" s="30"/>
      <c r="E84" s="30" t="s">
        <v>19</v>
      </c>
      <c r="F84" s="31">
        <v>9231.0300000000007</v>
      </c>
      <c r="G84" s="32">
        <v>886564</v>
      </c>
      <c r="H84" s="32">
        <v>0</v>
      </c>
      <c r="I84" s="36"/>
      <c r="J84" s="37" t="s">
        <v>20</v>
      </c>
    </row>
    <row r="85" spans="1:10" x14ac:dyDescent="0.2">
      <c r="A85" s="35"/>
      <c r="B85" s="28"/>
      <c r="C85" s="36"/>
      <c r="D85" s="30"/>
      <c r="E85" s="30"/>
      <c r="F85" s="31"/>
      <c r="G85" s="32"/>
      <c r="H85" s="32"/>
      <c r="I85" s="36"/>
      <c r="J85" s="37"/>
    </row>
    <row r="86" spans="1:10" ht="15" x14ac:dyDescent="0.25">
      <c r="A86" s="35"/>
      <c r="B86" s="28" t="s">
        <v>58</v>
      </c>
      <c r="C86" s="29" t="s">
        <v>57</v>
      </c>
      <c r="D86" s="30"/>
      <c r="E86" s="30" t="s">
        <v>59</v>
      </c>
      <c r="F86" s="31">
        <v>16351.48</v>
      </c>
      <c r="G86" s="32">
        <v>425130</v>
      </c>
      <c r="H86" s="32">
        <v>0</v>
      </c>
      <c r="I86" s="36"/>
      <c r="J86" s="37" t="s">
        <v>20</v>
      </c>
    </row>
    <row r="87" spans="1:10" x14ac:dyDescent="0.2">
      <c r="A87" s="35"/>
      <c r="B87" s="28"/>
      <c r="C87" s="36"/>
      <c r="D87" s="30"/>
      <c r="E87" s="36"/>
      <c r="F87" s="31"/>
      <c r="G87" s="32"/>
      <c r="H87" s="32"/>
      <c r="I87" s="36"/>
      <c r="J87" s="37"/>
    </row>
    <row r="88" spans="1:10" ht="15" x14ac:dyDescent="0.25">
      <c r="A88" s="35"/>
      <c r="B88" s="28" t="s">
        <v>68</v>
      </c>
      <c r="C88" s="29" t="s">
        <v>57</v>
      </c>
      <c r="D88" s="30"/>
      <c r="E88" s="30" t="s">
        <v>59</v>
      </c>
      <c r="F88" s="31">
        <v>220</v>
      </c>
      <c r="G88" s="32">
        <v>33000</v>
      </c>
      <c r="H88" s="32">
        <v>0</v>
      </c>
      <c r="I88" s="36"/>
      <c r="J88" s="37" t="s">
        <v>20</v>
      </c>
    </row>
    <row r="89" spans="1:10" x14ac:dyDescent="0.2">
      <c r="A89" s="35"/>
      <c r="B89" s="28"/>
      <c r="C89" s="36"/>
      <c r="D89" s="30"/>
      <c r="E89" s="36"/>
      <c r="F89" s="31"/>
      <c r="G89" s="32"/>
      <c r="H89" s="32"/>
      <c r="I89" s="36"/>
      <c r="J89" s="37"/>
    </row>
    <row r="90" spans="1:10" x14ac:dyDescent="0.2">
      <c r="A90" s="35"/>
      <c r="B90" s="39"/>
      <c r="C90" s="36"/>
      <c r="D90" s="30"/>
      <c r="E90" s="36"/>
      <c r="F90" s="31"/>
      <c r="G90" s="32"/>
      <c r="H90" s="32"/>
      <c r="I90" s="36"/>
      <c r="J90" s="37"/>
    </row>
    <row r="91" spans="1:10" ht="15" x14ac:dyDescent="0.25">
      <c r="A91" s="49" t="s">
        <v>47</v>
      </c>
      <c r="B91" s="39" t="s">
        <v>44</v>
      </c>
      <c r="C91" s="29" t="s">
        <v>57</v>
      </c>
      <c r="D91" s="30"/>
      <c r="E91" s="30" t="s">
        <v>19</v>
      </c>
      <c r="F91" s="31">
        <v>389</v>
      </c>
      <c r="G91" s="32">
        <v>68900</v>
      </c>
      <c r="H91" s="32">
        <v>0</v>
      </c>
      <c r="I91" s="36"/>
      <c r="J91" s="37" t="s">
        <v>20</v>
      </c>
    </row>
    <row r="92" spans="1:10" x14ac:dyDescent="0.2">
      <c r="A92" s="35"/>
      <c r="B92" s="28"/>
      <c r="C92" s="36"/>
      <c r="D92" s="30"/>
      <c r="E92" s="36"/>
      <c r="F92" s="31"/>
      <c r="G92" s="32"/>
      <c r="H92" s="32"/>
      <c r="I92" s="36"/>
      <c r="J92" s="37"/>
    </row>
    <row r="93" spans="1:10" ht="15" x14ac:dyDescent="0.25">
      <c r="A93" s="35"/>
      <c r="B93" s="28" t="s">
        <v>61</v>
      </c>
      <c r="C93" s="29" t="s">
        <v>57</v>
      </c>
      <c r="D93" s="30"/>
      <c r="E93" s="30" t="s">
        <v>59</v>
      </c>
      <c r="F93" s="31">
        <f>370.84+48+16</f>
        <v>434.84</v>
      </c>
      <c r="G93" s="32">
        <v>152359.24</v>
      </c>
      <c r="H93" s="32">
        <v>0</v>
      </c>
      <c r="I93" s="36"/>
      <c r="J93" s="37" t="s">
        <v>20</v>
      </c>
    </row>
    <row r="94" spans="1:10" x14ac:dyDescent="0.2">
      <c r="A94" s="35"/>
      <c r="B94" s="28"/>
      <c r="C94" s="36"/>
      <c r="D94" s="30"/>
      <c r="E94" s="36"/>
      <c r="F94" s="31"/>
      <c r="G94" s="32"/>
      <c r="H94" s="32"/>
      <c r="I94" s="36"/>
      <c r="J94" s="37"/>
    </row>
    <row r="95" spans="1:10" x14ac:dyDescent="0.2">
      <c r="A95" s="35"/>
      <c r="B95" s="28"/>
      <c r="C95" s="36"/>
      <c r="D95" s="30"/>
      <c r="E95" s="36"/>
      <c r="F95" s="31"/>
      <c r="G95" s="32"/>
      <c r="H95" s="32"/>
      <c r="I95" s="36"/>
      <c r="J95" s="37"/>
    </row>
    <row r="96" spans="1:10" ht="15" x14ac:dyDescent="0.25">
      <c r="A96" s="49" t="s">
        <v>15</v>
      </c>
      <c r="B96" s="28" t="s">
        <v>69</v>
      </c>
      <c r="C96" s="29" t="s">
        <v>70</v>
      </c>
      <c r="D96" s="30"/>
      <c r="E96" s="30" t="s">
        <v>59</v>
      </c>
      <c r="F96" s="31">
        <v>402292.95</v>
      </c>
      <c r="G96" s="32">
        <v>100573237.5</v>
      </c>
      <c r="H96" s="32">
        <v>0</v>
      </c>
      <c r="I96" s="36"/>
      <c r="J96" s="37" t="s">
        <v>20</v>
      </c>
    </row>
    <row r="97" spans="1:10" x14ac:dyDescent="0.2">
      <c r="A97" s="35"/>
      <c r="B97" s="28"/>
      <c r="C97" s="36"/>
      <c r="D97" s="30"/>
      <c r="E97" s="30"/>
      <c r="F97" s="31"/>
      <c r="G97" s="32"/>
      <c r="H97" s="32"/>
      <c r="I97" s="36"/>
      <c r="J97" s="37"/>
    </row>
    <row r="98" spans="1:10" x14ac:dyDescent="0.2">
      <c r="A98" s="35"/>
      <c r="B98" s="28"/>
      <c r="C98" s="36"/>
      <c r="D98" s="30"/>
      <c r="E98" s="30"/>
      <c r="F98" s="31"/>
      <c r="G98" s="32"/>
      <c r="H98" s="32"/>
      <c r="I98" s="36"/>
      <c r="J98" s="37"/>
    </row>
    <row r="99" spans="1:10" ht="15" x14ac:dyDescent="0.25">
      <c r="A99" s="49" t="s">
        <v>43</v>
      </c>
      <c r="B99" s="28" t="s">
        <v>69</v>
      </c>
      <c r="C99" s="29" t="s">
        <v>70</v>
      </c>
      <c r="D99" s="30"/>
      <c r="E99" s="30" t="s">
        <v>59</v>
      </c>
      <c r="F99" s="31">
        <v>31904</v>
      </c>
      <c r="G99" s="32">
        <v>4932615</v>
      </c>
      <c r="H99" s="32">
        <v>0</v>
      </c>
      <c r="I99" s="36"/>
      <c r="J99" s="37" t="s">
        <v>20</v>
      </c>
    </row>
    <row r="100" spans="1:10" x14ac:dyDescent="0.2">
      <c r="A100" s="35"/>
      <c r="B100" s="28"/>
      <c r="C100" s="36"/>
      <c r="D100" s="30"/>
      <c r="E100" s="30"/>
      <c r="F100" s="31"/>
      <c r="G100" s="32"/>
      <c r="H100" s="32"/>
      <c r="I100" s="36"/>
      <c r="J100" s="37"/>
    </row>
    <row r="101" spans="1:10" x14ac:dyDescent="0.2">
      <c r="A101" s="35"/>
      <c r="B101" s="28"/>
      <c r="C101" s="36"/>
      <c r="D101" s="30"/>
      <c r="E101" s="30"/>
      <c r="F101" s="31"/>
      <c r="G101" s="32"/>
      <c r="H101" s="32"/>
      <c r="I101" s="36"/>
      <c r="J101" s="37"/>
    </row>
    <row r="102" spans="1:10" ht="15" x14ac:dyDescent="0.25">
      <c r="A102" s="49" t="s">
        <v>47</v>
      </c>
      <c r="B102" s="28" t="s">
        <v>69</v>
      </c>
      <c r="C102" s="29" t="s">
        <v>70</v>
      </c>
      <c r="D102" s="30"/>
      <c r="E102" s="30" t="s">
        <v>59</v>
      </c>
      <c r="F102" s="31">
        <v>229588.32</v>
      </c>
      <c r="G102" s="32">
        <v>17336759.5</v>
      </c>
      <c r="H102" s="32">
        <v>0</v>
      </c>
      <c r="I102" s="36"/>
      <c r="J102" s="37" t="s">
        <v>20</v>
      </c>
    </row>
    <row r="103" spans="1:10" x14ac:dyDescent="0.2">
      <c r="A103" s="35"/>
      <c r="B103" s="28"/>
      <c r="C103" s="36"/>
      <c r="D103" s="30"/>
      <c r="E103" s="36"/>
      <c r="F103" s="31"/>
      <c r="G103" s="32"/>
      <c r="H103" s="32"/>
      <c r="I103" s="36"/>
      <c r="J103" s="37"/>
    </row>
    <row r="104" spans="1:10" x14ac:dyDescent="0.2">
      <c r="A104" s="35"/>
      <c r="B104" s="28"/>
      <c r="C104" s="36"/>
      <c r="D104" s="30"/>
      <c r="E104" s="36"/>
      <c r="F104" s="31"/>
      <c r="G104" s="32"/>
      <c r="H104" s="32"/>
      <c r="I104" s="36"/>
      <c r="J104" s="37"/>
    </row>
  </sheetData>
  <mergeCells count="31">
    <mergeCell ref="F61:F65"/>
    <mergeCell ref="G61:G65"/>
    <mergeCell ref="H61:H65"/>
    <mergeCell ref="I61:I65"/>
    <mergeCell ref="J61:J65"/>
    <mergeCell ref="A55:J55"/>
    <mergeCell ref="A56:J56"/>
    <mergeCell ref="A57:J57"/>
    <mergeCell ref="A58:J58"/>
    <mergeCell ref="A59:J59"/>
    <mergeCell ref="A61:A65"/>
    <mergeCell ref="B61:B65"/>
    <mergeCell ref="C61:C65"/>
    <mergeCell ref="D61:D65"/>
    <mergeCell ref="E61:E65"/>
    <mergeCell ref="F8:F12"/>
    <mergeCell ref="G8:G12"/>
    <mergeCell ref="H8:H12"/>
    <mergeCell ref="I8:I12"/>
    <mergeCell ref="J8:J12"/>
    <mergeCell ref="F32:H32"/>
    <mergeCell ref="A2:J2"/>
    <mergeCell ref="A3:J3"/>
    <mergeCell ref="A4:J4"/>
    <mergeCell ref="A5:J5"/>
    <mergeCell ref="A6:J6"/>
    <mergeCell ref="A8:A12"/>
    <mergeCell ref="B8:B12"/>
    <mergeCell ref="C8:C12"/>
    <mergeCell ref="D8:D12"/>
    <mergeCell ref="E8:E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2017-07-04T07:17:23Z</dcterms:created>
  <dcterms:modified xsi:type="dcterms:W3CDTF">2017-07-04T07:21:54Z</dcterms:modified>
</cp:coreProperties>
</file>